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<sst xmlns="http://schemas.openxmlformats.org/spreadsheetml/2006/main" count="201" uniqueCount="162">
  <si>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</si>
  <si>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</si>
  <si>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</si>
  <si>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</si>
  <si>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</si>
  <si>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</si>
  <si>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</si>
  <si>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</si>
  <si>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</si>
  <si>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</si>
  <si>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</si>
  <si>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</si>
  <si>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</si>
  <si>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</si>
  <si>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</si>
  <si>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</si>
  <si>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</si>
  <si>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</si>
  <si>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</si>
  <si>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</si>
  <si>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</si>
  <si>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</si>
  <si>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</si>
  <si>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</si>
  <si>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</si>
  <si>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</si>
  <si>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</si>
  <si>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</si>
  <si>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</si>
  <si>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</si>
  <si>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</si>
  <si>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</si>
  <si>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</si>
  <si>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</si>
  <si>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</si>
  <si>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</si>
  <si>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</si>
  <si>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</si>
  <si>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</si>
  <si>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</si>
  <si>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</si>
  <si>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</si>
  <si>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</si>
  <si>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</si>
  <si>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</si>
  <si>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</si>
  <si>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</si>
  <si>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</si>
  <si>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</si>
  <si>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</si>
  <si>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</si>
  <si>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</si>
  <si>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</si>
  <si>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</si>
  <si>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</si>
  <si>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</si>
  <si>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</si>
  <si>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</si>
  <si>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</si>
  <si>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</si>
  <si>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</si>
  <si>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</si>
  <si>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</si>
  <si>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</si>
  <si>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</si>
  <si>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</si>
  <si>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</si>
  <si>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</si>
  <si>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</si>
  <si>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</si>
  <si>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</si>
  <si>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</si>
  <si>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</si>
  <si>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</si>
  <si>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</si>
  <si>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</si>
  <si>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</si>
  <si>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</si>
  <si>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</si>
  <si>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</si>
  <si>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</si>
  <si>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</si>
  <si>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</si>
  <si>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</si>
  <si>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</si>
  <si>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</si>
  <si>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</si>
  <si>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</si>
  <si>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</si>
  <si>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</si>
  <si>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</si>
  <si>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</si>
  <si>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</si>
  <si>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</si>
  <si>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</si>
  <si>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</si>
  <si>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</si>
  <si>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</si>
  <si>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</si>
  <si>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</si>
  <si>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</si>
  <si>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</si>
  <si>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</si>
  <si>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</si>
  <si>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</si>
  <si>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</si>
  <si>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</si>
  <si>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</si>
  <si>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</si>
  <si>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</si>
  <si>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</si>
  <si>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</si>
  <si>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</si>
  <si>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</si>
  <si>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</si>
  <si>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</si>
  <si>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 xml:space="preserve">Салдо към 31.12.2012 г. 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</si>
  <si>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</si>
  <si>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</si>
  <si>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</si>
  <si>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3. Ефект от отсрочени данъци</t>
  </si>
  <si>
    <t>4. Други изменения</t>
  </si>
  <si>
    <t>3. Изкупени собствени акции</t>
  </si>
  <si>
    <t xml:space="preserve">Салдо към 31.12.2013 г. </t>
  </si>
  <si>
    <t>Акционерен капитал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</si>
  <si>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</si>
  <si>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</si>
  <si>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</si>
  <si>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</si>
  <si>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ПРОМЕНИТЕ В СОБСТВЕНИЯ  КАПИТАЛА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</si>
  <si>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</si>
  <si>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</si>
  <si>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</si>
  <si>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КОНСОЛИДИРАН ОТЧЕТ ЗА ПАРИЧНИТЕ ПОТОЦИ</t>
  </si>
  <si>
    <t>4. Увеличение на капитала със собствени средства</t>
  </si>
  <si>
    <t>5. Други изменения</t>
  </si>
  <si>
    <t xml:space="preserve">1. Прехвърляне на печалбата в резервите </t>
  </si>
  <si>
    <t xml:space="preserve">Салдо към 31.12.2014 г. </t>
  </si>
  <si>
    <t>2. Други изменения</t>
  </si>
  <si>
    <t>Иван Ревалски</t>
  </si>
  <si>
    <t>Изплатени дивиденти</t>
  </si>
  <si>
    <t>5. ИНВЕСТИЦИОННИ ИМОТИ</t>
  </si>
  <si>
    <t>6. ДЪЛГОТРАЙНИ НЕМАТЕРИАЛНИ АКТИВИ</t>
  </si>
  <si>
    <t>7. ФИНАНСОВИ АКТИВИ</t>
  </si>
  <si>
    <t>8. ПЕЧАЛБИ И ЗАГУБИ ОТ АСОЦИИРАНИ ПРЕДПРИЯТИЯ ПРИ ПРИЛАГАНЕ МЕТОДА НА СОБСТВЕНИЯ КАПИТА</t>
  </si>
  <si>
    <t>9. НЕТЕКУЩИ ТЪРГОВСКИ И ДРУГИ ВЗЕМАНИЯ</t>
  </si>
  <si>
    <t>10. ТЕКУЩИ ТЪРГОВСКИ И ДРУГИ ВЗЕМАНИЯ</t>
  </si>
  <si>
    <t>11. АКЦИОНЕРЕН КАПИТАЛ</t>
  </si>
  <si>
    <t>12. РЕЗЕРВИ</t>
  </si>
  <si>
    <t>13, НЕТЕКУЩИ ПАСИВИ</t>
  </si>
  <si>
    <t>14. ТЕКУЩИ ПАСИВИ</t>
  </si>
  <si>
    <t>15. ФИНАНСОВИ ПРИХОДИ/РАЗХОДИ</t>
  </si>
  <si>
    <t>16. ДОХОД НА АКЦИЯ</t>
  </si>
  <si>
    <t>17. СЪБИТИЯ СЛЕД КРАЯ НА ОТЧЕТНИЯ ПЕРИОД</t>
  </si>
  <si>
    <t xml:space="preserve">Приложенията на страници от 5 до 17 са неразделна част от финансовия отчет. </t>
  </si>
  <si>
    <t>ФЕВРУАРИ 2016 ГОДИНА</t>
  </si>
  <si>
    <t>ЗА ПЕРИОДА 1 ЯНУАРИ 31 ДЕКЕМВРИ 2015 ГОДИНА</t>
  </si>
  <si>
    <t>към 31 декември 2015 година</t>
  </si>
  <si>
    <t>за периода 1 януари до 31 декември 2015 година</t>
  </si>
  <si>
    <t>РАЗХОД ЗА ДАНЪЦИ</t>
  </si>
  <si>
    <t xml:space="preserve">Салдо към 31.12.2015 г. </t>
  </si>
  <si>
    <t xml:space="preserve">Дата на съставяне:  26 Февруари 2016 година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</si>
</sst>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117</v>
      </c>
    </row>
    <row r="14" ht="21" customHeight="1">
      <c r="A14" s="48" t="s">
        <v>125</v>
      </c>
    </row>
    <row r="15" ht="15.75">
      <c r="A15" s="5"/>
    </row>
    <row r="16" ht="17.25" customHeight="1">
      <c r="A16" s="5" t="s">
        <v>42</v>
      </c>
    </row>
    <row r="17" ht="15.75">
      <c r="A17" s="5"/>
    </row>
    <row r="18" ht="21" customHeight="1">
      <c r="A18" s="48" t="s">
        <v>43</v>
      </c>
    </row>
    <row r="20" ht="20.25">
      <c r="A20" s="6"/>
    </row>
    <row r="21" ht="19.5" customHeight="1">
      <c r="A21" s="48" t="s">
        <v>156</v>
      </c>
    </row>
    <row r="27" ht="23.25">
      <c r="A27" s="48"/>
    </row>
    <row r="45" ht="20.25">
      <c r="A45" s="6" t="s">
        <v>155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117</v>
      </c>
    </row>
    <row r="4" ht="23.25">
      <c r="A4" s="48"/>
    </row>
    <row r="5" spans="1:11" ht="20.25">
      <c r="A5" s="49" t="s">
        <v>126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156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118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109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119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44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45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97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98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99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141</v>
      </c>
      <c r="B31" s="61">
        <v>13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142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143</v>
      </c>
      <c r="B33" s="61">
        <v>14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144</v>
      </c>
      <c r="B34" s="61">
        <v>14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145</v>
      </c>
      <c r="B35" s="61">
        <v>15</v>
      </c>
    </row>
    <row r="36" spans="1:2" s="8" customFormat="1" ht="18.75">
      <c r="A36" s="52" t="s">
        <v>146</v>
      </c>
      <c r="B36" s="61">
        <v>15</v>
      </c>
    </row>
    <row r="37" spans="1:2" s="8" customFormat="1" ht="18.75">
      <c r="A37" s="52" t="s">
        <v>147</v>
      </c>
      <c r="B37" s="61">
        <v>15</v>
      </c>
    </row>
    <row r="38" spans="1:2" s="53" customFormat="1" ht="18.75">
      <c r="A38" s="52" t="s">
        <v>148</v>
      </c>
      <c r="B38" s="61">
        <v>15</v>
      </c>
    </row>
    <row r="39" spans="1:2" s="53" customFormat="1" ht="18.75">
      <c r="A39" s="53" t="s">
        <v>149</v>
      </c>
      <c r="B39" s="61">
        <v>16</v>
      </c>
    </row>
    <row r="40" spans="1:2" s="53" customFormat="1" ht="18.75">
      <c r="A40" s="53" t="s">
        <v>150</v>
      </c>
      <c r="B40" s="61">
        <v>16</v>
      </c>
    </row>
    <row r="41" spans="1:2" s="53" customFormat="1" ht="18.75">
      <c r="A41" s="53" t="s">
        <v>151</v>
      </c>
      <c r="B41" s="61">
        <v>16</v>
      </c>
    </row>
    <row r="42" spans="1:2" s="53" customFormat="1" ht="18.75">
      <c r="A42" s="53" t="s">
        <v>152</v>
      </c>
      <c r="B42" s="61">
        <v>17</v>
      </c>
    </row>
    <row r="43" spans="1:2" ht="18.75">
      <c r="A43" s="53" t="s">
        <v>153</v>
      </c>
      <c r="B43" s="65">
        <v>17</v>
      </c>
    </row>
    <row r="45" s="60" customFormat="1" ht="18">
      <c r="A45" s="60" t="s">
        <v>100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2" t="s">
        <v>127</v>
      </c>
      <c r="B1" s="82"/>
      <c r="C1" s="82"/>
      <c r="D1" s="82"/>
    </row>
    <row r="2" spans="1:4" ht="12.75">
      <c r="A2" s="82" t="s">
        <v>46</v>
      </c>
      <c r="B2" s="82"/>
      <c r="C2" s="82"/>
      <c r="D2" s="82"/>
    </row>
    <row r="3" spans="1:4" ht="25.5" customHeight="1">
      <c r="A3" s="82" t="s">
        <v>157</v>
      </c>
      <c r="B3" s="82"/>
      <c r="C3" s="82"/>
      <c r="D3" s="82"/>
    </row>
    <row r="5" spans="1:4" s="67" customFormat="1" ht="12.75">
      <c r="A5" s="82" t="s">
        <v>47</v>
      </c>
      <c r="B5" s="82" t="s">
        <v>48</v>
      </c>
      <c r="C5" s="63">
        <v>42369</v>
      </c>
      <c r="D5" s="63">
        <v>42004</v>
      </c>
    </row>
    <row r="6" spans="1:4" s="67" customFormat="1" ht="12.75">
      <c r="A6" s="82"/>
      <c r="B6" s="82"/>
      <c r="C6" s="16" t="s">
        <v>92</v>
      </c>
      <c r="D6" s="16" t="s">
        <v>92</v>
      </c>
    </row>
    <row r="8" spans="1:4" s="67" customFormat="1" ht="12.75">
      <c r="A8" s="29" t="s">
        <v>3</v>
      </c>
      <c r="B8" s="30"/>
      <c r="C8" s="68">
        <f>C9+C10+C11+C12+C13+C14+C15</f>
        <v>27887</v>
      </c>
      <c r="D8" s="68">
        <f>D9+D10+D11+D12+D13+D14+D15</f>
        <v>27367</v>
      </c>
    </row>
    <row r="9" spans="1:4" ht="12.75">
      <c r="A9" s="28" t="s">
        <v>49</v>
      </c>
      <c r="B9" s="31">
        <v>4</v>
      </c>
      <c r="C9" s="66">
        <v>21493</v>
      </c>
      <c r="D9" s="66">
        <v>22320</v>
      </c>
    </row>
    <row r="10" spans="1:4" ht="12.75">
      <c r="A10" s="28" t="s">
        <v>50</v>
      </c>
      <c r="B10" s="31">
        <v>5</v>
      </c>
      <c r="C10" s="66">
        <v>3655</v>
      </c>
      <c r="D10" s="66">
        <v>1753</v>
      </c>
    </row>
    <row r="11" spans="1:4" ht="12.75">
      <c r="A11" s="28" t="s">
        <v>101</v>
      </c>
      <c r="C11" s="66">
        <v>93</v>
      </c>
      <c r="D11" s="66">
        <v>87</v>
      </c>
    </row>
    <row r="12" spans="1:4" ht="12.75">
      <c r="A12" s="28" t="s">
        <v>51</v>
      </c>
      <c r="B12" s="31">
        <v>6</v>
      </c>
      <c r="C12" s="66">
        <v>42</v>
      </c>
      <c r="D12" s="66">
        <v>58</v>
      </c>
    </row>
    <row r="13" spans="1:4" ht="12.75">
      <c r="A13" s="28" t="s">
        <v>54</v>
      </c>
      <c r="B13" s="31">
        <v>7</v>
      </c>
      <c r="C13" s="66">
        <v>1641</v>
      </c>
      <c r="D13" s="66">
        <v>1948</v>
      </c>
    </row>
    <row r="14" spans="1:4" ht="12.75">
      <c r="A14" s="28" t="s">
        <v>103</v>
      </c>
      <c r="B14" s="31">
        <v>9</v>
      </c>
      <c r="C14" s="66">
        <v>888</v>
      </c>
      <c r="D14" s="66">
        <v>1134</v>
      </c>
    </row>
    <row r="15" spans="1:4" ht="12.75">
      <c r="A15" s="28" t="s">
        <v>110</v>
      </c>
      <c r="C15" s="66">
        <v>75</v>
      </c>
      <c r="D15" s="66">
        <v>67</v>
      </c>
    </row>
    <row r="16" spans="1:4" s="67" customFormat="1" ht="12.75">
      <c r="A16" s="29" t="s">
        <v>4</v>
      </c>
      <c r="B16" s="30"/>
      <c r="C16" s="68">
        <f>C17+C18+C19+C20</f>
        <v>22001</v>
      </c>
      <c r="D16" s="68">
        <f>D17+D18+D19+D20</f>
        <v>20571</v>
      </c>
    </row>
    <row r="17" spans="1:4" ht="12.75">
      <c r="A17" s="28" t="s">
        <v>52</v>
      </c>
      <c r="C17" s="66">
        <v>8545</v>
      </c>
      <c r="D17" s="66">
        <v>7676</v>
      </c>
    </row>
    <row r="18" spans="1:4" ht="12.75">
      <c r="A18" s="28" t="s">
        <v>53</v>
      </c>
      <c r="B18" s="31">
        <v>10</v>
      </c>
      <c r="C18" s="66">
        <v>9609</v>
      </c>
      <c r="D18" s="66">
        <v>10589</v>
      </c>
    </row>
    <row r="19" spans="1:4" ht="12.75">
      <c r="A19" s="28" t="s">
        <v>55</v>
      </c>
      <c r="C19" s="66">
        <v>3693</v>
      </c>
      <c r="D19" s="66">
        <v>2184</v>
      </c>
    </row>
    <row r="20" spans="1:4" ht="12.75">
      <c r="A20" s="28" t="s">
        <v>54</v>
      </c>
      <c r="C20" s="66">
        <v>154</v>
      </c>
      <c r="D20" s="66">
        <v>122</v>
      </c>
    </row>
    <row r="21" spans="1:4" ht="12.75">
      <c r="A21" s="29" t="s">
        <v>5</v>
      </c>
      <c r="C21" s="68">
        <f>C8+C16</f>
        <v>49888</v>
      </c>
      <c r="D21" s="68">
        <f>D8+D16</f>
        <v>47938</v>
      </c>
    </row>
    <row r="22" spans="1:4" s="67" customFormat="1" ht="12.75">
      <c r="A22" s="29" t="s">
        <v>6</v>
      </c>
      <c r="B22" s="30"/>
      <c r="C22" s="68"/>
      <c r="D22" s="68"/>
    </row>
    <row r="23" spans="1:4" ht="12.75">
      <c r="A23" s="28" t="s">
        <v>124</v>
      </c>
      <c r="B23" s="31">
        <v>11</v>
      </c>
      <c r="C23" s="66">
        <v>8519</v>
      </c>
      <c r="D23" s="66">
        <v>8519</v>
      </c>
    </row>
    <row r="24" spans="1:4" ht="12.75">
      <c r="A24" s="28" t="s">
        <v>57</v>
      </c>
      <c r="B24" s="31">
        <v>12</v>
      </c>
      <c r="C24" s="66">
        <v>21239</v>
      </c>
      <c r="D24" s="66">
        <v>20933</v>
      </c>
    </row>
    <row r="25" spans="1:4" ht="12.75">
      <c r="A25" s="28" t="s">
        <v>112</v>
      </c>
      <c r="C25" s="35">
        <f>C26+C27</f>
        <v>6830</v>
      </c>
      <c r="D25" s="35">
        <f>D26+D27</f>
        <v>4653</v>
      </c>
    </row>
    <row r="26" spans="1:4" ht="12.75">
      <c r="A26" s="28" t="s">
        <v>113</v>
      </c>
      <c r="C26" s="35">
        <v>5389</v>
      </c>
      <c r="D26" s="35">
        <v>3524</v>
      </c>
    </row>
    <row r="27" spans="1:4" ht="12.75">
      <c r="A27" s="28" t="s">
        <v>114</v>
      </c>
      <c r="C27" s="35">
        <v>1441</v>
      </c>
      <c r="D27" s="35">
        <v>1129</v>
      </c>
    </row>
    <row r="28" spans="1:4" ht="25.5">
      <c r="A28" s="29" t="s">
        <v>7</v>
      </c>
      <c r="C28" s="68">
        <f>C23+C24+C25</f>
        <v>36588</v>
      </c>
      <c r="D28" s="68">
        <f>D23+D24+D25</f>
        <v>34105</v>
      </c>
    </row>
    <row r="29" spans="1:4" ht="25.5">
      <c r="A29" s="29" t="s">
        <v>8</v>
      </c>
      <c r="C29" s="68">
        <v>4230</v>
      </c>
      <c r="D29" s="68">
        <v>5757</v>
      </c>
    </row>
    <row r="30" ht="12.75">
      <c r="A30" s="29" t="s">
        <v>9</v>
      </c>
    </row>
    <row r="31" spans="1:4" ht="12.75">
      <c r="A31" s="29" t="s">
        <v>10</v>
      </c>
      <c r="B31" s="31">
        <v>13</v>
      </c>
      <c r="C31" s="68">
        <f>C32+C33+C34+C35</f>
        <v>1856</v>
      </c>
      <c r="D31" s="68">
        <f>D32+D33+D34+D35</f>
        <v>1762</v>
      </c>
    </row>
    <row r="32" spans="1:4" ht="12.75">
      <c r="A32" s="28" t="s">
        <v>102</v>
      </c>
      <c r="C32" s="66">
        <v>1554</v>
      </c>
      <c r="D32" s="66">
        <v>1436</v>
      </c>
    </row>
    <row r="33" spans="1:4" ht="12.75">
      <c r="A33" s="28" t="s">
        <v>58</v>
      </c>
      <c r="C33" s="66">
        <v>125</v>
      </c>
      <c r="D33" s="66">
        <v>147</v>
      </c>
    </row>
    <row r="34" spans="1:4" ht="12.75">
      <c r="A34" s="28" t="s">
        <v>60</v>
      </c>
      <c r="C34" s="66">
        <v>120</v>
      </c>
      <c r="D34" s="66">
        <v>120</v>
      </c>
    </row>
    <row r="35" spans="1:4" ht="12.75">
      <c r="A35" s="28" t="s">
        <v>59</v>
      </c>
      <c r="C35" s="66">
        <v>57</v>
      </c>
      <c r="D35" s="66">
        <v>59</v>
      </c>
    </row>
    <row r="36" spans="1:4" ht="12.75">
      <c r="A36" s="29" t="s">
        <v>11</v>
      </c>
      <c r="B36" s="31">
        <v>14</v>
      </c>
      <c r="C36" s="68">
        <v>7214</v>
      </c>
      <c r="D36" s="68">
        <v>6314</v>
      </c>
    </row>
    <row r="37" spans="1:4" ht="12.75">
      <c r="A37" s="29" t="s">
        <v>12</v>
      </c>
      <c r="C37" s="68">
        <f>C28+C29+C31+C36</f>
        <v>49888</v>
      </c>
      <c r="D37" s="68">
        <f>D28+D29+D31+D36</f>
        <v>47938</v>
      </c>
    </row>
    <row r="40" spans="1:5" ht="24" customHeight="1">
      <c r="A40" s="83" t="s">
        <v>154</v>
      </c>
      <c r="B40" s="83"/>
      <c r="C40" s="83"/>
      <c r="D40" s="83"/>
      <c r="E40" s="76"/>
    </row>
    <row r="41" spans="1:4" ht="12.75">
      <c r="A41" s="85"/>
      <c r="B41" s="85"/>
      <c r="C41" s="86"/>
      <c r="D41" s="86"/>
    </row>
    <row r="42" spans="1:6" ht="12.75">
      <c r="A42" s="21" t="s">
        <v>22</v>
      </c>
      <c r="B42" s="19"/>
      <c r="C42" s="19"/>
      <c r="D42" s="20"/>
      <c r="E42" s="66"/>
      <c r="F42" s="66"/>
    </row>
    <row r="43" spans="1:6" ht="12.75">
      <c r="A43" s="22" t="s">
        <v>139</v>
      </c>
      <c r="B43" s="19"/>
      <c r="C43" s="19"/>
      <c r="D43" s="20"/>
      <c r="E43" s="66"/>
      <c r="F43" s="66"/>
    </row>
    <row r="44" spans="1:6" ht="12.75">
      <c r="A44" s="18"/>
      <c r="B44" s="19"/>
      <c r="C44" s="19"/>
      <c r="D44" s="20"/>
      <c r="E44" s="66"/>
      <c r="F44" s="66"/>
    </row>
    <row r="45" spans="1:6" ht="12.75">
      <c r="A45" s="23" t="s">
        <v>23</v>
      </c>
      <c r="B45" s="19"/>
      <c r="C45" s="19"/>
      <c r="D45" s="20"/>
      <c r="E45" s="66"/>
      <c r="F45" s="66"/>
    </row>
    <row r="46" spans="1:6" ht="12.75">
      <c r="A46" s="22" t="s">
        <v>79</v>
      </c>
      <c r="B46" s="19"/>
      <c r="C46" s="19"/>
      <c r="D46" s="20"/>
      <c r="E46" s="66"/>
      <c r="F46" s="66"/>
    </row>
    <row r="47" spans="1:6" ht="12.75">
      <c r="A47" s="24"/>
      <c r="B47" s="25"/>
      <c r="C47" s="26"/>
      <c r="D47" s="27"/>
      <c r="E47" s="66"/>
      <c r="F47" s="66"/>
    </row>
    <row r="48" spans="1:6" ht="18.75" customHeight="1">
      <c r="A48" s="84" t="s">
        <v>161</v>
      </c>
      <c r="B48" s="84"/>
      <c r="C48" s="26"/>
      <c r="D48" s="27"/>
      <c r="E48" s="66"/>
      <c r="F48" s="66"/>
    </row>
    <row r="49" spans="1:4" ht="12.75">
      <c r="A49" s="69"/>
      <c r="B49" s="70"/>
      <c r="C49" s="71"/>
      <c r="D49" s="71"/>
    </row>
    <row r="50" spans="1:4" ht="12.75">
      <c r="A50" s="69"/>
      <c r="B50" s="70"/>
      <c r="C50" s="71"/>
      <c r="D50" s="71"/>
    </row>
    <row r="51" ht="12.75">
      <c r="D51" s="72"/>
    </row>
    <row r="52" ht="12.75">
      <c r="D52" s="72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8" t="s">
        <v>128</v>
      </c>
      <c r="B1" s="88"/>
      <c r="C1" s="88"/>
      <c r="D1" s="88"/>
    </row>
    <row r="2" spans="1:4" ht="17.25" customHeight="1">
      <c r="A2" s="89" t="s">
        <v>46</v>
      </c>
      <c r="B2" s="89"/>
      <c r="C2" s="89"/>
      <c r="D2" s="89"/>
    </row>
    <row r="3" spans="1:4" ht="17.25" customHeight="1">
      <c r="A3" s="82" t="s">
        <v>158</v>
      </c>
      <c r="B3" s="82"/>
      <c r="C3" s="82"/>
      <c r="D3" s="82"/>
    </row>
    <row r="4" spans="1:4" ht="12.75" customHeight="1">
      <c r="A4" s="91"/>
      <c r="B4" s="91"/>
      <c r="C4" s="91"/>
      <c r="D4" s="91"/>
    </row>
    <row r="5" spans="1:4" ht="15" customHeight="1">
      <c r="A5" s="82" t="s">
        <v>61</v>
      </c>
      <c r="B5" s="90" t="s">
        <v>48</v>
      </c>
      <c r="C5" s="63">
        <v>42369</v>
      </c>
      <c r="D5" s="63">
        <v>42004</v>
      </c>
    </row>
    <row r="6" spans="1:4" ht="15.75" customHeight="1">
      <c r="A6" s="82"/>
      <c r="B6" s="90"/>
      <c r="C6" s="74" t="s">
        <v>92</v>
      </c>
      <c r="D6" s="74" t="s">
        <v>92</v>
      </c>
    </row>
    <row r="7" spans="1:4" ht="12" customHeight="1">
      <c r="A7" s="30"/>
      <c r="B7" s="73"/>
      <c r="C7" s="75"/>
      <c r="D7" s="75"/>
    </row>
    <row r="8" spans="1:4" ht="12.75">
      <c r="A8" s="29" t="s">
        <v>111</v>
      </c>
      <c r="B8" s="33"/>
      <c r="C8" s="36">
        <v>17239</v>
      </c>
      <c r="D8" s="36">
        <v>18326</v>
      </c>
    </row>
    <row r="9" spans="1:4" ht="12.75">
      <c r="A9" s="28" t="s">
        <v>13</v>
      </c>
      <c r="B9" s="31"/>
      <c r="C9" s="35">
        <v>4791</v>
      </c>
      <c r="D9" s="35">
        <v>3607</v>
      </c>
    </row>
    <row r="10" spans="1:4" ht="12.75">
      <c r="A10" s="29" t="s">
        <v>130</v>
      </c>
      <c r="B10" s="30"/>
      <c r="C10" s="34">
        <f>C8+C9</f>
        <v>22030</v>
      </c>
      <c r="D10" s="34">
        <f>D8+D9</f>
        <v>21933</v>
      </c>
    </row>
    <row r="11" spans="2:4" ht="12.75">
      <c r="B11" s="31"/>
      <c r="C11" s="35"/>
      <c r="D11" s="35"/>
    </row>
    <row r="12" spans="1:6" ht="16.5" customHeight="1">
      <c r="A12" s="28" t="s">
        <v>62</v>
      </c>
      <c r="B12" s="31"/>
      <c r="C12" s="35">
        <v>-9248</v>
      </c>
      <c r="D12" s="35">
        <v>-9722</v>
      </c>
      <c r="F12" s="79"/>
    </row>
    <row r="13" spans="1:4" ht="12.75">
      <c r="A13" s="28" t="s">
        <v>63</v>
      </c>
      <c r="B13" s="31"/>
      <c r="C13" s="35">
        <f>-4013-758</f>
        <v>-4771</v>
      </c>
      <c r="D13" s="35">
        <f>-4018-769</f>
        <v>-4787</v>
      </c>
    </row>
    <row r="14" spans="1:4" ht="12.75">
      <c r="A14" s="28" t="s">
        <v>14</v>
      </c>
      <c r="B14" s="31"/>
      <c r="C14" s="35">
        <v>-1579</v>
      </c>
      <c r="D14" s="35">
        <v>-1413</v>
      </c>
    </row>
    <row r="15" spans="1:4" ht="12.75">
      <c r="A15" s="28" t="s">
        <v>64</v>
      </c>
      <c r="B15" s="31"/>
      <c r="C15" s="35">
        <v>-2637</v>
      </c>
      <c r="D15" s="35">
        <v>-2040</v>
      </c>
    </row>
    <row r="16" spans="1:4" ht="12.75">
      <c r="A16" s="28" t="s">
        <v>15</v>
      </c>
      <c r="B16" s="31"/>
      <c r="C16" s="35">
        <v>-1682</v>
      </c>
      <c r="D16" s="35">
        <v>-2056</v>
      </c>
    </row>
    <row r="17" spans="1:4" ht="12.75">
      <c r="A17" s="28" t="s">
        <v>132</v>
      </c>
      <c r="B17" s="31"/>
      <c r="C17" s="35">
        <v>-706</v>
      </c>
      <c r="D17" s="35">
        <v>-826</v>
      </c>
    </row>
    <row r="18" spans="1:4" ht="25.5">
      <c r="A18" s="28" t="s">
        <v>16</v>
      </c>
      <c r="B18" s="31"/>
      <c r="C18" s="35">
        <v>18</v>
      </c>
      <c r="D18" s="35">
        <v>-150</v>
      </c>
    </row>
    <row r="19" spans="1:4" ht="12.75">
      <c r="A19" s="29" t="s">
        <v>131</v>
      </c>
      <c r="B19" s="31"/>
      <c r="C19" s="34">
        <f>SUM(C12:C18)</f>
        <v>-20605</v>
      </c>
      <c r="D19" s="34">
        <f>SUM(D12:D18)</f>
        <v>-20994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1425</v>
      </c>
      <c r="D21" s="34">
        <f>D10+D19</f>
        <v>939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15</v>
      </c>
      <c r="C23" s="34">
        <v>-142</v>
      </c>
      <c r="D23" s="34">
        <v>-54</v>
      </c>
    </row>
    <row r="24" spans="1:4" ht="12.75">
      <c r="A24" s="29" t="s">
        <v>19</v>
      </c>
      <c r="B24" s="30"/>
      <c r="C24" s="34">
        <v>27</v>
      </c>
      <c r="D24" s="34">
        <v>26</v>
      </c>
    </row>
    <row r="25" spans="1:4" ht="25.5">
      <c r="A25" s="29" t="s">
        <v>20</v>
      </c>
      <c r="B25" s="30"/>
      <c r="C25" s="34">
        <f>C21+C23+C24</f>
        <v>1310</v>
      </c>
      <c r="D25" s="34">
        <f>D21+D23+D24</f>
        <v>911</v>
      </c>
    </row>
    <row r="26" spans="1:4" ht="12.75">
      <c r="A26" s="29" t="s">
        <v>159</v>
      </c>
      <c r="B26" s="30"/>
      <c r="C26" s="34">
        <v>-104</v>
      </c>
      <c r="D26" s="34">
        <v>-208</v>
      </c>
    </row>
    <row r="27" spans="1:4" ht="25.5" customHeight="1">
      <c r="A27" s="29" t="s">
        <v>21</v>
      </c>
      <c r="B27" s="30"/>
      <c r="C27" s="34">
        <f>C25+C26</f>
        <v>1206</v>
      </c>
      <c r="D27" s="34">
        <f>D25+D26</f>
        <v>703</v>
      </c>
    </row>
    <row r="28" spans="1:4" ht="16.5" customHeight="1">
      <c r="A28" s="29" t="s">
        <v>65</v>
      </c>
      <c r="B28" s="30"/>
      <c r="C28" s="34">
        <v>1441</v>
      </c>
      <c r="D28" s="34">
        <v>1129</v>
      </c>
    </row>
    <row r="29" spans="1:4" ht="15.75" customHeight="1">
      <c r="A29" s="29" t="s">
        <v>66</v>
      </c>
      <c r="B29" s="30"/>
      <c r="C29" s="34">
        <f>C27-C28</f>
        <v>-235</v>
      </c>
      <c r="D29" s="34">
        <f>D27-D28</f>
        <v>-426</v>
      </c>
    </row>
    <row r="30" spans="1:4" ht="14.25" customHeight="1">
      <c r="A30" s="29" t="s">
        <v>67</v>
      </c>
      <c r="B30" s="30"/>
      <c r="C30" s="34"/>
      <c r="D30" s="34"/>
    </row>
    <row r="31" spans="1:4" ht="25.5" customHeight="1" hidden="1">
      <c r="A31" s="29" t="s">
        <v>95</v>
      </c>
      <c r="B31" s="30"/>
      <c r="C31" s="34"/>
      <c r="D31" s="34"/>
    </row>
    <row r="32" spans="1:4" ht="15" customHeight="1">
      <c r="A32" s="29" t="s">
        <v>68</v>
      </c>
      <c r="B32" s="30"/>
      <c r="C32" s="34">
        <f>C27+C30</f>
        <v>1206</v>
      </c>
      <c r="D32" s="34">
        <f>D27+D30</f>
        <v>703</v>
      </c>
    </row>
    <row r="33" spans="1:4" ht="14.25" customHeight="1">
      <c r="A33" s="28" t="s">
        <v>69</v>
      </c>
      <c r="B33" s="12"/>
      <c r="C33" s="34">
        <f>C28+C30</f>
        <v>1441</v>
      </c>
      <c r="D33" s="34">
        <f>D28</f>
        <v>1129</v>
      </c>
    </row>
    <row r="34" spans="1:4" ht="25.5" customHeight="1">
      <c r="A34" s="28" t="s">
        <v>96</v>
      </c>
      <c r="B34" s="12"/>
      <c r="C34" s="34">
        <f>C29</f>
        <v>-235</v>
      </c>
      <c r="D34" s="34">
        <f>D29</f>
        <v>-426</v>
      </c>
    </row>
    <row r="35" spans="1:4" ht="15.75" customHeight="1">
      <c r="A35" s="28" t="s">
        <v>70</v>
      </c>
      <c r="B35" s="77">
        <v>16</v>
      </c>
      <c r="C35" s="80">
        <f>C32/8519</f>
        <v>0.14156591149195916</v>
      </c>
      <c r="D35" s="80">
        <f>D32/8519</f>
        <v>0.08252142270219509</v>
      </c>
    </row>
    <row r="36" spans="1:4" ht="11.25" customHeight="1">
      <c r="A36" s="12"/>
      <c r="B36" s="12"/>
      <c r="C36" s="12"/>
      <c r="D36" s="12"/>
    </row>
    <row r="37" spans="1:5" ht="23.25" customHeight="1">
      <c r="A37" s="83" t="s">
        <v>154</v>
      </c>
      <c r="B37" s="83"/>
      <c r="C37" s="83"/>
      <c r="D37" s="83"/>
      <c r="E37" s="76"/>
    </row>
    <row r="38" spans="1:4" ht="12.75">
      <c r="A38" s="85"/>
      <c r="B38" s="85"/>
      <c r="C38" s="86"/>
      <c r="D38" s="86"/>
    </row>
    <row r="39" spans="1:6" ht="12.75">
      <c r="A39" s="21" t="s">
        <v>22</v>
      </c>
      <c r="B39" s="19"/>
      <c r="C39" s="19"/>
      <c r="D39" s="20"/>
      <c r="E39" s="66"/>
      <c r="F39" s="66"/>
    </row>
    <row r="40" spans="1:6" ht="12.75">
      <c r="A40" s="22" t="s">
        <v>139</v>
      </c>
      <c r="B40" s="19"/>
      <c r="C40" s="19"/>
      <c r="D40" s="20"/>
      <c r="E40" s="66"/>
      <c r="F40" s="66"/>
    </row>
    <row r="41" spans="1:6" ht="12.75">
      <c r="A41" s="18"/>
      <c r="B41" s="19"/>
      <c r="C41" s="19"/>
      <c r="D41" s="20"/>
      <c r="E41" s="66"/>
      <c r="F41" s="66"/>
    </row>
    <row r="42" spans="1:6" ht="12.75">
      <c r="A42" s="23" t="s">
        <v>23</v>
      </c>
      <c r="B42" s="19"/>
      <c r="C42" s="19"/>
      <c r="D42" s="20"/>
      <c r="E42" s="66"/>
      <c r="F42" s="66"/>
    </row>
    <row r="43" spans="1:6" ht="12.75">
      <c r="A43" s="22" t="s">
        <v>79</v>
      </c>
      <c r="B43" s="19"/>
      <c r="C43" s="19"/>
      <c r="D43" s="20"/>
      <c r="E43" s="66"/>
      <c r="F43" s="66"/>
    </row>
    <row r="44" spans="1:6" ht="12.75">
      <c r="A44" s="24"/>
      <c r="B44" s="25"/>
      <c r="C44" s="26"/>
      <c r="D44" s="27"/>
      <c r="E44" s="66"/>
      <c r="F44" s="66"/>
    </row>
    <row r="45" spans="1:6" ht="18" customHeight="1">
      <c r="A45" s="84" t="s">
        <v>161</v>
      </c>
      <c r="B45" s="84"/>
      <c r="C45" s="26"/>
      <c r="D45" s="27"/>
      <c r="E45" s="66"/>
      <c r="F45" s="66"/>
    </row>
    <row r="46" spans="1:4" ht="12.75">
      <c r="A46" s="69"/>
      <c r="B46" s="70"/>
      <c r="C46" s="71"/>
      <c r="D46" s="71"/>
    </row>
    <row r="47" spans="1:4" ht="12.75">
      <c r="A47" s="69"/>
      <c r="B47" s="70"/>
      <c r="C47" s="71"/>
      <c r="D47" s="71"/>
    </row>
    <row r="48" spans="1:4" ht="15" customHeight="1">
      <c r="A48" s="87"/>
      <c r="B48" s="87"/>
      <c r="C48" s="11"/>
      <c r="D48" s="11"/>
    </row>
    <row r="49" ht="12.75">
      <c r="D49" s="9">
        <v>2</v>
      </c>
    </row>
  </sheetData>
  <sheetProtection/>
  <mergeCells count="11">
    <mergeCell ref="A4:D4"/>
    <mergeCell ref="A37:D37"/>
    <mergeCell ref="A48:B48"/>
    <mergeCell ref="A38:B38"/>
    <mergeCell ref="C38:D38"/>
    <mergeCell ref="A45:B45"/>
    <mergeCell ref="A1:D1"/>
    <mergeCell ref="A2:D2"/>
    <mergeCell ref="A3:D3"/>
    <mergeCell ref="B5:B6"/>
    <mergeCell ref="A5:A6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8" t="s">
        <v>133</v>
      </c>
      <c r="B1" s="88"/>
      <c r="C1" s="88"/>
    </row>
    <row r="2" spans="1:4" ht="13.5" customHeight="1">
      <c r="A2" s="89" t="s">
        <v>46</v>
      </c>
      <c r="B2" s="89"/>
      <c r="C2" s="89"/>
      <c r="D2" s="13"/>
    </row>
    <row r="3" spans="1:4" ht="18" customHeight="1">
      <c r="A3" s="82" t="s">
        <v>158</v>
      </c>
      <c r="B3" s="82"/>
      <c r="C3" s="82"/>
      <c r="D3" s="82"/>
    </row>
    <row r="4" spans="1:3" ht="12.75" customHeight="1">
      <c r="A4" s="12"/>
      <c r="B4" s="15"/>
      <c r="C4" s="15"/>
    </row>
    <row r="5" spans="1:4" ht="12.75">
      <c r="A5" s="82" t="s">
        <v>71</v>
      </c>
      <c r="B5" s="63">
        <v>42369</v>
      </c>
      <c r="C5" s="63">
        <v>42004</v>
      </c>
      <c r="D5" s="17"/>
    </row>
    <row r="6" spans="1:4" ht="12.75">
      <c r="A6" s="82"/>
      <c r="B6" s="16" t="s">
        <v>92</v>
      </c>
      <c r="C6" s="16" t="s">
        <v>92</v>
      </c>
      <c r="D6" s="16"/>
    </row>
    <row r="7" spans="1:3" ht="12" customHeight="1">
      <c r="A7" s="12"/>
      <c r="B7" s="10"/>
      <c r="C7" s="10"/>
    </row>
    <row r="8" spans="1:3" ht="12.75">
      <c r="A8" s="29" t="s">
        <v>24</v>
      </c>
      <c r="B8" s="12"/>
      <c r="C8" s="12"/>
    </row>
    <row r="9" spans="1:3" ht="12.75">
      <c r="A9" s="28" t="s">
        <v>25</v>
      </c>
      <c r="B9" s="35">
        <v>22862</v>
      </c>
      <c r="C9" s="35">
        <v>23110</v>
      </c>
    </row>
    <row r="10" spans="1:3" ht="12.75">
      <c r="A10" s="28" t="s">
        <v>26</v>
      </c>
      <c r="B10" s="35">
        <v>-16124</v>
      </c>
      <c r="C10" s="35">
        <v>-16463</v>
      </c>
    </row>
    <row r="11" spans="1:3" ht="12.75">
      <c r="A11" s="28" t="s">
        <v>27</v>
      </c>
      <c r="B11" s="35">
        <v>-4743</v>
      </c>
      <c r="C11" s="35">
        <v>-4807</v>
      </c>
    </row>
    <row r="12" spans="1:3" ht="12.75">
      <c r="A12" s="28" t="s">
        <v>72</v>
      </c>
      <c r="B12" s="35">
        <v>-1031</v>
      </c>
      <c r="C12" s="35">
        <v>-994</v>
      </c>
    </row>
    <row r="13" spans="1:3" ht="12.75">
      <c r="A13" s="28" t="s">
        <v>73</v>
      </c>
      <c r="B13" s="35">
        <v>-265</v>
      </c>
      <c r="C13" s="35">
        <v>-96</v>
      </c>
    </row>
    <row r="14" spans="1:3" ht="12.75">
      <c r="A14" s="28" t="s">
        <v>74</v>
      </c>
      <c r="B14" s="35">
        <v>-60</v>
      </c>
      <c r="C14" s="35">
        <v>-82</v>
      </c>
    </row>
    <row r="15" spans="1:3" ht="12.75">
      <c r="A15" s="28" t="s">
        <v>28</v>
      </c>
      <c r="B15" s="35">
        <v>92</v>
      </c>
      <c r="C15" s="35">
        <v>25</v>
      </c>
    </row>
    <row r="16" spans="1:3" ht="12.75">
      <c r="A16" s="28" t="s">
        <v>29</v>
      </c>
      <c r="B16" s="35">
        <v>-8</v>
      </c>
      <c r="C16" s="35"/>
    </row>
    <row r="17" spans="1:3" ht="12.75">
      <c r="A17" s="28" t="s">
        <v>30</v>
      </c>
      <c r="B17" s="35">
        <v>-59</v>
      </c>
      <c r="C17" s="35">
        <v>-21</v>
      </c>
    </row>
    <row r="18" spans="1:3" ht="18" customHeight="1">
      <c r="A18" s="29" t="s">
        <v>75</v>
      </c>
      <c r="B18" s="38">
        <f>SUM(B9:B17)</f>
        <v>664</v>
      </c>
      <c r="C18" s="38">
        <f>SUM(C9:C17)</f>
        <v>672</v>
      </c>
    </row>
    <row r="19" spans="1:3" ht="10.5" customHeight="1">
      <c r="A19" s="29"/>
      <c r="B19" s="38"/>
      <c r="C19" s="38"/>
    </row>
    <row r="20" spans="1:3" ht="12.75">
      <c r="A20" s="29" t="s">
        <v>31</v>
      </c>
      <c r="B20" s="35"/>
      <c r="C20" s="35"/>
    </row>
    <row r="21" spans="1:3" ht="12.75">
      <c r="A21" s="28" t="s">
        <v>32</v>
      </c>
      <c r="B21" s="35">
        <v>-683</v>
      </c>
      <c r="C21" s="35">
        <v>-514</v>
      </c>
    </row>
    <row r="22" spans="1:3" ht="12.75">
      <c r="A22" s="28" t="s">
        <v>33</v>
      </c>
      <c r="B22" s="35">
        <v>2777</v>
      </c>
      <c r="C22" s="35">
        <v>1645</v>
      </c>
    </row>
    <row r="23" spans="1:3" ht="12.75">
      <c r="A23" s="28" t="s">
        <v>34</v>
      </c>
      <c r="B23" s="35">
        <v>-867</v>
      </c>
      <c r="C23" s="35">
        <v>-201</v>
      </c>
    </row>
    <row r="24" spans="1:3" ht="12.75">
      <c r="A24" s="28" t="s">
        <v>106</v>
      </c>
      <c r="B24" s="35">
        <v>-1050</v>
      </c>
      <c r="C24" s="35">
        <v>-806</v>
      </c>
    </row>
    <row r="25" spans="1:3" ht="12.75">
      <c r="A25" s="28" t="s">
        <v>115</v>
      </c>
      <c r="B25" s="35">
        <v>677</v>
      </c>
      <c r="C25" s="35">
        <v>163</v>
      </c>
    </row>
    <row r="26" spans="1:3" ht="12.75">
      <c r="A26" s="28" t="s">
        <v>35</v>
      </c>
      <c r="B26" s="35">
        <v>165</v>
      </c>
      <c r="C26" s="35">
        <v>3</v>
      </c>
    </row>
    <row r="27" spans="1:3" ht="12.75">
      <c r="A27" s="28" t="s">
        <v>29</v>
      </c>
      <c r="B27" s="35">
        <v>-1</v>
      </c>
      <c r="C27" s="35"/>
    </row>
    <row r="28" spans="1:3" ht="12.75">
      <c r="A28" s="29" t="s">
        <v>76</v>
      </c>
      <c r="B28" s="38">
        <f>SUM(B21:B27)</f>
        <v>1018</v>
      </c>
      <c r="C28" s="38">
        <f>SUM(C21:C27)</f>
        <v>290</v>
      </c>
    </row>
    <row r="29" spans="1:3" ht="10.5" customHeight="1">
      <c r="A29" s="29"/>
      <c r="B29" s="38"/>
      <c r="C29" s="38"/>
    </row>
    <row r="30" spans="1:3" ht="12.75">
      <c r="A30" s="29" t="s">
        <v>36</v>
      </c>
      <c r="B30" s="35"/>
      <c r="C30" s="35"/>
    </row>
    <row r="31" spans="1:3" ht="12.75">
      <c r="A31" s="28" t="s">
        <v>37</v>
      </c>
      <c r="B31" s="35">
        <v>1318</v>
      </c>
      <c r="C31" s="35">
        <v>395</v>
      </c>
    </row>
    <row r="32" spans="1:3" ht="12.75">
      <c r="A32" s="28" t="s">
        <v>107</v>
      </c>
      <c r="B32" s="35">
        <v>-1089</v>
      </c>
      <c r="C32" s="35">
        <v>-592</v>
      </c>
    </row>
    <row r="33" spans="1:3" ht="12.75">
      <c r="A33" s="28" t="s">
        <v>104</v>
      </c>
      <c r="B33" s="35">
        <v>-168</v>
      </c>
      <c r="C33" s="35">
        <v>-244</v>
      </c>
    </row>
    <row r="34" spans="1:3" ht="25.5">
      <c r="A34" s="28" t="s">
        <v>38</v>
      </c>
      <c r="B34" s="35">
        <v>-145</v>
      </c>
      <c r="C34" s="35">
        <v>-131</v>
      </c>
    </row>
    <row r="35" spans="1:3" ht="12.75">
      <c r="A35" s="28" t="s">
        <v>140</v>
      </c>
      <c r="B35" s="35">
        <v>-122</v>
      </c>
      <c r="C35" s="35">
        <v>-24</v>
      </c>
    </row>
    <row r="36" spans="1:3" ht="12.75">
      <c r="A36" s="28" t="s">
        <v>39</v>
      </c>
      <c r="B36" s="35">
        <v>33</v>
      </c>
      <c r="C36" s="35">
        <v>-48</v>
      </c>
    </row>
    <row r="37" spans="1:3" ht="17.25" customHeight="1">
      <c r="A37" s="29" t="s">
        <v>77</v>
      </c>
      <c r="B37" s="38">
        <f>SUM(B31:B36)</f>
        <v>-173</v>
      </c>
      <c r="C37" s="38">
        <f>SUM(C31:C36)</f>
        <v>-644</v>
      </c>
    </row>
    <row r="38" spans="1:3" ht="11.25" customHeight="1">
      <c r="A38" s="29"/>
      <c r="B38" s="38"/>
      <c r="C38" s="38"/>
    </row>
    <row r="39" spans="1:3" ht="23.25" customHeight="1">
      <c r="A39" s="32" t="s">
        <v>78</v>
      </c>
      <c r="B39" s="34">
        <f>B18+B28+B37</f>
        <v>1509</v>
      </c>
      <c r="C39" s="34">
        <f>C18+C28+C37</f>
        <v>318</v>
      </c>
    </row>
    <row r="40" ht="9.75" customHeight="1">
      <c r="A40" s="32"/>
    </row>
    <row r="41" spans="1:3" ht="18.75" customHeight="1">
      <c r="A41" s="37" t="s">
        <v>40</v>
      </c>
      <c r="B41" s="34">
        <v>2184</v>
      </c>
      <c r="C41" s="34">
        <v>1866</v>
      </c>
    </row>
    <row r="42" spans="1:3" ht="17.25" customHeight="1">
      <c r="A42" s="40" t="s">
        <v>41</v>
      </c>
      <c r="B42" s="34">
        <f>B39+B41</f>
        <v>3693</v>
      </c>
      <c r="C42" s="34">
        <f>C39+C41</f>
        <v>2184</v>
      </c>
    </row>
    <row r="43" spans="1:2" ht="11.25" customHeight="1">
      <c r="A43" s="40"/>
      <c r="B43" s="38"/>
    </row>
    <row r="44" spans="1:5" ht="22.5" customHeight="1">
      <c r="A44" s="83" t="s">
        <v>154</v>
      </c>
      <c r="B44" s="83"/>
      <c r="C44" s="83"/>
      <c r="D44" s="76"/>
      <c r="E44" s="76"/>
    </row>
    <row r="45" spans="1:4" ht="12.75">
      <c r="A45" s="85"/>
      <c r="B45" s="85"/>
      <c r="C45" s="86"/>
      <c r="D45" s="86"/>
    </row>
    <row r="46" spans="1:6" ht="14.25" customHeight="1">
      <c r="A46" s="21" t="s">
        <v>22</v>
      </c>
      <c r="B46" s="19"/>
      <c r="C46" s="19"/>
      <c r="D46" s="20"/>
      <c r="E46" s="66"/>
      <c r="F46" s="66"/>
    </row>
    <row r="47" spans="1:6" ht="15" customHeight="1">
      <c r="A47" s="22" t="s">
        <v>139</v>
      </c>
      <c r="B47" s="19"/>
      <c r="C47" s="19"/>
      <c r="D47" s="20"/>
      <c r="E47" s="66"/>
      <c r="F47" s="66"/>
    </row>
    <row r="48" spans="1:6" ht="12.75">
      <c r="A48" s="18"/>
      <c r="B48" s="19"/>
      <c r="C48" s="19"/>
      <c r="D48" s="20"/>
      <c r="E48" s="66"/>
      <c r="F48" s="66"/>
    </row>
    <row r="49" spans="1:6" ht="12.75">
      <c r="A49" s="23" t="s">
        <v>23</v>
      </c>
      <c r="B49" s="19"/>
      <c r="C49" s="19"/>
      <c r="D49" s="20"/>
      <c r="E49" s="66"/>
      <c r="F49" s="66"/>
    </row>
    <row r="50" spans="1:6" ht="12.75">
      <c r="A50" s="22" t="s">
        <v>79</v>
      </c>
      <c r="B50" s="19"/>
      <c r="C50" s="19"/>
      <c r="D50" s="20"/>
      <c r="E50" s="66"/>
      <c r="F50" s="66"/>
    </row>
    <row r="51" spans="1:6" ht="12.75">
      <c r="A51" s="24"/>
      <c r="B51" s="25"/>
      <c r="C51" s="26"/>
      <c r="D51" s="27"/>
      <c r="E51" s="66"/>
      <c r="F51" s="66"/>
    </row>
    <row r="52" spans="1:6" ht="18" customHeight="1">
      <c r="A52" s="84" t="s">
        <v>161</v>
      </c>
      <c r="B52" s="84"/>
      <c r="C52" s="26"/>
      <c r="D52" s="27"/>
      <c r="E52" s="66"/>
      <c r="F52" s="66"/>
    </row>
    <row r="53" spans="1:4" ht="12.75">
      <c r="A53" s="69"/>
      <c r="B53" s="70"/>
      <c r="C53" s="71"/>
      <c r="D53" s="71"/>
    </row>
    <row r="54" spans="1:4" ht="12.75">
      <c r="A54" s="69"/>
      <c r="B54" s="70"/>
      <c r="C54" s="71"/>
      <c r="D54" s="71"/>
    </row>
    <row r="56" ht="12.75">
      <c r="D56" s="9">
        <v>3</v>
      </c>
    </row>
  </sheetData>
  <sheetProtection/>
  <mergeCells count="8">
    <mergeCell ref="A52:B52"/>
    <mergeCell ref="A45:B45"/>
    <mergeCell ref="C45:D45"/>
    <mergeCell ref="A1:C1"/>
    <mergeCell ref="A2:C2"/>
    <mergeCell ref="A5:A6"/>
    <mergeCell ref="A3:D3"/>
    <mergeCell ref="A44:C44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7.8515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 customHeight="1">
      <c r="A3" s="82" t="s">
        <v>158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2" t="s">
        <v>80</v>
      </c>
      <c r="B5" s="92" t="s">
        <v>56</v>
      </c>
      <c r="C5" s="92" t="s">
        <v>57</v>
      </c>
      <c r="D5" s="92"/>
      <c r="E5" s="92"/>
      <c r="F5" s="92"/>
      <c r="G5" s="92"/>
      <c r="H5" s="92" t="s">
        <v>81</v>
      </c>
      <c r="I5" s="92"/>
      <c r="J5" s="92" t="s">
        <v>93</v>
      </c>
      <c r="K5" s="92" t="s">
        <v>94</v>
      </c>
      <c r="L5" s="82" t="s">
        <v>105</v>
      </c>
    </row>
    <row r="6" spans="1:12" s="31" customFormat="1" ht="18.75" customHeight="1">
      <c r="A6" s="92"/>
      <c r="B6" s="92"/>
      <c r="C6" s="92" t="s">
        <v>91</v>
      </c>
      <c r="D6" s="92" t="s">
        <v>82</v>
      </c>
      <c r="E6" s="92" t="s">
        <v>83</v>
      </c>
      <c r="F6" s="92"/>
      <c r="G6" s="92"/>
      <c r="H6" s="41" t="s">
        <v>84</v>
      </c>
      <c r="I6" s="41" t="s">
        <v>85</v>
      </c>
      <c r="J6" s="92"/>
      <c r="K6" s="92"/>
      <c r="L6" s="82"/>
    </row>
    <row r="7" spans="1:12" s="31" customFormat="1" ht="45.75" customHeight="1">
      <c r="A7" s="92"/>
      <c r="B7" s="92"/>
      <c r="C7" s="92"/>
      <c r="D7" s="92"/>
      <c r="E7" s="41" t="s">
        <v>86</v>
      </c>
      <c r="F7" s="41" t="s">
        <v>87</v>
      </c>
      <c r="G7" s="41" t="s">
        <v>88</v>
      </c>
      <c r="H7" s="41"/>
      <c r="I7" s="41"/>
      <c r="J7" s="92"/>
      <c r="K7" s="92"/>
      <c r="L7" s="82"/>
    </row>
    <row r="8" spans="1:12" ht="12" customHeight="1">
      <c r="A8" s="42" t="s">
        <v>116</v>
      </c>
      <c r="B8" s="64">
        <v>4270</v>
      </c>
      <c r="C8" s="64">
        <v>980</v>
      </c>
      <c r="D8" s="64">
        <v>535</v>
      </c>
      <c r="E8" s="64">
        <v>872</v>
      </c>
      <c r="F8" s="64">
        <v>10611</v>
      </c>
      <c r="G8" s="64">
        <v>7455</v>
      </c>
      <c r="H8" s="64">
        <v>8459</v>
      </c>
      <c r="I8" s="64">
        <v>-1945</v>
      </c>
      <c r="J8" s="64">
        <f>B8+C8+D8+E8+F8+G8+H8+I8</f>
        <v>31237</v>
      </c>
      <c r="K8" s="64">
        <v>5550</v>
      </c>
      <c r="L8" s="64">
        <f>J8+K8</f>
        <v>36787</v>
      </c>
    </row>
    <row r="9" spans="1:12" ht="12" customHeight="1">
      <c r="A9" s="42"/>
      <c r="B9" s="64"/>
      <c r="C9" s="64"/>
      <c r="D9" s="64"/>
      <c r="E9" s="64"/>
      <c r="F9" s="64"/>
      <c r="G9" s="64"/>
      <c r="H9" s="64"/>
      <c r="I9" s="64"/>
      <c r="J9" s="64"/>
      <c r="K9" s="64"/>
      <c r="L9" s="34"/>
    </row>
    <row r="10" spans="1:12" ht="26.25" customHeight="1">
      <c r="A10" s="42" t="s">
        <v>108</v>
      </c>
      <c r="B10" s="62"/>
      <c r="C10" s="62"/>
      <c r="D10" s="62"/>
      <c r="E10" s="62"/>
      <c r="F10" s="62"/>
      <c r="G10" s="62"/>
      <c r="H10" s="45"/>
      <c r="I10" s="43">
        <v>-185</v>
      </c>
      <c r="J10" s="43">
        <f aca="true" t="shared" si="0" ref="J10:J15">B10+C10+D10+E10+F10+G10+H10+I10</f>
        <v>-185</v>
      </c>
      <c r="K10" s="43">
        <v>-743</v>
      </c>
      <c r="L10" s="34">
        <f aca="true" t="shared" si="1" ref="L10:L15">J10+K10</f>
        <v>-928</v>
      </c>
    </row>
    <row r="11" spans="1:12" ht="21.75" customHeight="1">
      <c r="A11" s="44" t="s">
        <v>90</v>
      </c>
      <c r="B11" s="62"/>
      <c r="C11" s="62"/>
      <c r="D11" s="62"/>
      <c r="E11" s="62"/>
      <c r="F11" s="62"/>
      <c r="G11" s="62"/>
      <c r="H11" s="45">
        <v>-64</v>
      </c>
      <c r="I11" s="43"/>
      <c r="J11" s="43">
        <f t="shared" si="0"/>
        <v>-64</v>
      </c>
      <c r="K11" s="43">
        <v>-9</v>
      </c>
      <c r="L11" s="34">
        <f t="shared" si="1"/>
        <v>-73</v>
      </c>
    </row>
    <row r="12" spans="1:12" ht="19.5" customHeight="1">
      <c r="A12" s="44" t="s">
        <v>89</v>
      </c>
      <c r="B12" s="62"/>
      <c r="C12" s="77"/>
      <c r="D12" s="77"/>
      <c r="E12" s="77"/>
      <c r="F12" s="77"/>
      <c r="G12" s="45">
        <v>-31</v>
      </c>
      <c r="H12" s="45">
        <v>-125</v>
      </c>
      <c r="I12" s="45">
        <v>157</v>
      </c>
      <c r="J12" s="45">
        <f t="shared" si="0"/>
        <v>1</v>
      </c>
      <c r="K12" s="45"/>
      <c r="L12" s="34">
        <f t="shared" si="1"/>
        <v>1</v>
      </c>
    </row>
    <row r="13" spans="1:12" ht="27.75" customHeight="1">
      <c r="A13" s="44" t="s">
        <v>122</v>
      </c>
      <c r="B13" s="45">
        <v>-10</v>
      </c>
      <c r="C13" s="45">
        <v>-14</v>
      </c>
      <c r="D13" s="77"/>
      <c r="E13" s="77"/>
      <c r="F13" s="77"/>
      <c r="G13" s="77"/>
      <c r="H13" s="45"/>
      <c r="I13" s="45"/>
      <c r="J13" s="45">
        <f t="shared" si="0"/>
        <v>-24</v>
      </c>
      <c r="K13" s="45"/>
      <c r="L13" s="34">
        <f t="shared" si="1"/>
        <v>-24</v>
      </c>
    </row>
    <row r="14" spans="1:12" ht="19.5" customHeight="1">
      <c r="A14" s="44" t="s">
        <v>120</v>
      </c>
      <c r="B14" s="62"/>
      <c r="C14" s="77"/>
      <c r="D14" s="78">
        <v>2</v>
      </c>
      <c r="E14" s="77"/>
      <c r="F14" s="77"/>
      <c r="G14" s="77"/>
      <c r="H14" s="45"/>
      <c r="I14" s="45"/>
      <c r="J14" s="45">
        <f t="shared" si="0"/>
        <v>2</v>
      </c>
      <c r="K14" s="45"/>
      <c r="L14" s="34">
        <f t="shared" si="1"/>
        <v>2</v>
      </c>
    </row>
    <row r="15" spans="1:12" ht="12" customHeight="1">
      <c r="A15" s="44" t="s">
        <v>121</v>
      </c>
      <c r="B15" s="62"/>
      <c r="C15" s="62"/>
      <c r="D15" s="45">
        <v>-43</v>
      </c>
      <c r="E15" s="45"/>
      <c r="F15" s="45">
        <v>-95</v>
      </c>
      <c r="G15" s="45">
        <v>-50</v>
      </c>
      <c r="H15" s="45">
        <v>52</v>
      </c>
      <c r="I15" s="45">
        <v>-3</v>
      </c>
      <c r="J15" s="45">
        <f t="shared" si="0"/>
        <v>-139</v>
      </c>
      <c r="K15" s="45">
        <v>-49</v>
      </c>
      <c r="L15" s="34">
        <f t="shared" si="1"/>
        <v>-188</v>
      </c>
    </row>
    <row r="16" spans="1:12" ht="12" customHeight="1">
      <c r="A16" s="42" t="s">
        <v>123</v>
      </c>
      <c r="B16" s="64">
        <f>B8+B10+B11+B12+B13+B14+B15</f>
        <v>4260</v>
      </c>
      <c r="C16" s="64">
        <f aca="true" t="shared" si="2" ref="C16:H16">C8+C10+C11+C12+C13+C14+C15</f>
        <v>966</v>
      </c>
      <c r="D16" s="64">
        <f t="shared" si="2"/>
        <v>494</v>
      </c>
      <c r="E16" s="64">
        <f t="shared" si="2"/>
        <v>872</v>
      </c>
      <c r="F16" s="64">
        <f t="shared" si="2"/>
        <v>10516</v>
      </c>
      <c r="G16" s="64">
        <f t="shared" si="2"/>
        <v>7374</v>
      </c>
      <c r="H16" s="64">
        <f t="shared" si="2"/>
        <v>8322</v>
      </c>
      <c r="I16" s="64">
        <f>I8+I10+I11+I12+I13+I14+I15</f>
        <v>-1976</v>
      </c>
      <c r="J16" s="64">
        <f>J8+J10+J11+J12+J13+J14+J15</f>
        <v>30828</v>
      </c>
      <c r="K16" s="64">
        <f>K8+K10+K11+K12+K13+K14+K15</f>
        <v>4749</v>
      </c>
      <c r="L16" s="64">
        <f>L8+L10+L11+L12+L13+L14+L15</f>
        <v>35577</v>
      </c>
    </row>
    <row r="17" spans="1:12" ht="26.25" customHeight="1">
      <c r="A17" s="42" t="s">
        <v>108</v>
      </c>
      <c r="B17" s="62"/>
      <c r="C17" s="62"/>
      <c r="D17" s="62"/>
      <c r="E17" s="62"/>
      <c r="F17" s="62"/>
      <c r="G17" s="62"/>
      <c r="H17" s="45">
        <v>1129</v>
      </c>
      <c r="I17" s="43"/>
      <c r="J17" s="43">
        <f>B17+C17+D17+E17+F17+G17+H17+I17</f>
        <v>1129</v>
      </c>
      <c r="K17" s="43">
        <v>-426</v>
      </c>
      <c r="L17" s="34">
        <f>J17+K17</f>
        <v>703</v>
      </c>
    </row>
    <row r="18" spans="1:12" ht="25.5" customHeight="1">
      <c r="A18" s="44" t="s">
        <v>136</v>
      </c>
      <c r="B18" s="62"/>
      <c r="C18" s="62"/>
      <c r="D18" s="62"/>
      <c r="E18" s="62"/>
      <c r="F18" s="62"/>
      <c r="G18" s="77">
        <v>221</v>
      </c>
      <c r="H18" s="45">
        <v>-227</v>
      </c>
      <c r="I18" s="43"/>
      <c r="J18" s="45">
        <f>B18+C18+D18+E18+F18+G18+H18+I18</f>
        <v>-6</v>
      </c>
      <c r="K18" s="45">
        <v>-2</v>
      </c>
      <c r="L18" s="34">
        <f>J18+K18</f>
        <v>-8</v>
      </c>
    </row>
    <row r="19" spans="1:12" ht="14.25" customHeight="1">
      <c r="A19" s="44" t="s">
        <v>89</v>
      </c>
      <c r="B19" s="62"/>
      <c r="C19" s="62"/>
      <c r="D19" s="62"/>
      <c r="E19" s="62"/>
      <c r="F19" s="62"/>
      <c r="G19" s="62"/>
      <c r="H19" s="45">
        <v>-91</v>
      </c>
      <c r="I19" s="45">
        <v>91</v>
      </c>
      <c r="J19" s="45"/>
      <c r="K19" s="45"/>
      <c r="L19" s="34"/>
    </row>
    <row r="20" spans="1:12" ht="27.75" customHeight="1">
      <c r="A20" s="44" t="s">
        <v>122</v>
      </c>
      <c r="B20" s="45">
        <v>-10</v>
      </c>
      <c r="C20" s="45">
        <v>-14</v>
      </c>
      <c r="D20" s="77"/>
      <c r="E20" s="77"/>
      <c r="F20" s="77"/>
      <c r="G20" s="77"/>
      <c r="H20" s="45"/>
      <c r="I20" s="45"/>
      <c r="J20" s="45">
        <f>B20+C20+D20+E20+F20+G20+H20+I20</f>
        <v>-24</v>
      </c>
      <c r="K20" s="45"/>
      <c r="L20" s="34">
        <f>J20+K20</f>
        <v>-24</v>
      </c>
    </row>
    <row r="21" spans="1:12" ht="27.75" customHeight="1">
      <c r="A21" s="44" t="s">
        <v>134</v>
      </c>
      <c r="B21" s="77">
        <v>4269</v>
      </c>
      <c r="C21" s="77"/>
      <c r="D21" s="77"/>
      <c r="E21" s="77"/>
      <c r="F21" s="77"/>
      <c r="G21" s="77"/>
      <c r="H21" s="45">
        <v>-4270</v>
      </c>
      <c r="I21" s="45"/>
      <c r="J21" s="45">
        <f>B21+C21+D21+E21+F21+G21+H21+I21</f>
        <v>-1</v>
      </c>
      <c r="K21" s="45"/>
      <c r="L21" s="34">
        <f>J21+K21</f>
        <v>-1</v>
      </c>
    </row>
    <row r="22" spans="1:12" ht="12" customHeight="1">
      <c r="A22" s="44" t="s">
        <v>135</v>
      </c>
      <c r="B22" s="62"/>
      <c r="C22" s="62"/>
      <c r="D22" s="45">
        <v>395</v>
      </c>
      <c r="E22" s="45">
        <v>5</v>
      </c>
      <c r="F22" s="45">
        <v>-577</v>
      </c>
      <c r="G22" s="45">
        <v>681</v>
      </c>
      <c r="H22" s="45">
        <v>1673</v>
      </c>
      <c r="I22" s="45">
        <v>2</v>
      </c>
      <c r="J22" s="45">
        <f>B22+C22+D22+E22+F22+G22+H22+I22</f>
        <v>2179</v>
      </c>
      <c r="K22" s="45">
        <v>1436</v>
      </c>
      <c r="L22" s="34">
        <f>J22+K22</f>
        <v>3615</v>
      </c>
    </row>
    <row r="23" spans="1:12" ht="12" customHeight="1">
      <c r="A23" s="42" t="s">
        <v>137</v>
      </c>
      <c r="B23" s="64">
        <f>B16+B17+B18+B19+B20+B21+B22</f>
        <v>8519</v>
      </c>
      <c r="C23" s="64">
        <f aca="true" t="shared" si="3" ref="C23:L23">C16+C17+C18+C19+C20+C21+C22</f>
        <v>952</v>
      </c>
      <c r="D23" s="64">
        <f t="shared" si="3"/>
        <v>889</v>
      </c>
      <c r="E23" s="64">
        <f t="shared" si="3"/>
        <v>877</v>
      </c>
      <c r="F23" s="64">
        <f t="shared" si="3"/>
        <v>9939</v>
      </c>
      <c r="G23" s="64">
        <f t="shared" si="3"/>
        <v>8276</v>
      </c>
      <c r="H23" s="64">
        <f t="shared" si="3"/>
        <v>6536</v>
      </c>
      <c r="I23" s="64">
        <f t="shared" si="3"/>
        <v>-1883</v>
      </c>
      <c r="J23" s="64">
        <f t="shared" si="3"/>
        <v>34105</v>
      </c>
      <c r="K23" s="64">
        <f t="shared" si="3"/>
        <v>5757</v>
      </c>
      <c r="L23" s="64">
        <f t="shared" si="3"/>
        <v>39862</v>
      </c>
    </row>
    <row r="24" spans="1:12" ht="26.25" customHeight="1">
      <c r="A24" s="42" t="s">
        <v>108</v>
      </c>
      <c r="B24" s="62"/>
      <c r="C24" s="62"/>
      <c r="D24" s="62"/>
      <c r="E24" s="62"/>
      <c r="F24" s="62"/>
      <c r="G24" s="62"/>
      <c r="H24" s="45">
        <v>1441</v>
      </c>
      <c r="I24" s="43"/>
      <c r="J24" s="45">
        <f>B24+C24+D24+E24+F24+G24+H24+I24</f>
        <v>1441</v>
      </c>
      <c r="K24" s="45">
        <v>-235</v>
      </c>
      <c r="L24" s="35">
        <f>J24+K24</f>
        <v>1206</v>
      </c>
    </row>
    <row r="25" spans="1:12" ht="12" customHeight="1">
      <c r="A25" s="44" t="s">
        <v>90</v>
      </c>
      <c r="B25" s="62"/>
      <c r="C25" s="62"/>
      <c r="D25" s="81"/>
      <c r="E25" s="62"/>
      <c r="F25" s="62"/>
      <c r="G25" s="62"/>
      <c r="H25" s="78"/>
      <c r="I25" s="62"/>
      <c r="J25" s="45">
        <f>B25+C25+D25+E25+F25+G25+H25+I25</f>
        <v>0</v>
      </c>
      <c r="K25" s="45"/>
      <c r="L25" s="35">
        <f>J25+K25</f>
        <v>0</v>
      </c>
    </row>
    <row r="26" spans="1:12" ht="12" customHeight="1">
      <c r="A26" s="44" t="s">
        <v>138</v>
      </c>
      <c r="B26" s="62"/>
      <c r="C26" s="62"/>
      <c r="D26" s="45">
        <v>-230</v>
      </c>
      <c r="E26" s="78">
        <v>25</v>
      </c>
      <c r="F26" s="45">
        <v>-285</v>
      </c>
      <c r="G26" s="78">
        <v>796</v>
      </c>
      <c r="H26" s="45">
        <v>736</v>
      </c>
      <c r="I26" s="78"/>
      <c r="J26" s="45">
        <f>B26+C26+D26+E26+F26+G26+H26+I26</f>
        <v>1042</v>
      </c>
      <c r="K26" s="45">
        <v>-1292</v>
      </c>
      <c r="L26" s="35">
        <f>J26+K26</f>
        <v>-250</v>
      </c>
    </row>
    <row r="27" spans="1:12" ht="12" customHeight="1">
      <c r="A27" s="42" t="s">
        <v>160</v>
      </c>
      <c r="B27" s="64">
        <f>B23+B24+B25+B26</f>
        <v>8519</v>
      </c>
      <c r="C27" s="64">
        <f aca="true" t="shared" si="4" ref="C27:L27">C23+C24+C25+C26</f>
        <v>952</v>
      </c>
      <c r="D27" s="64">
        <f t="shared" si="4"/>
        <v>659</v>
      </c>
      <c r="E27" s="64">
        <f t="shared" si="4"/>
        <v>902</v>
      </c>
      <c r="F27" s="64">
        <f t="shared" si="4"/>
        <v>9654</v>
      </c>
      <c r="G27" s="64">
        <f t="shared" si="4"/>
        <v>9072</v>
      </c>
      <c r="H27" s="64">
        <f t="shared" si="4"/>
        <v>8713</v>
      </c>
      <c r="I27" s="64">
        <f t="shared" si="4"/>
        <v>-1883</v>
      </c>
      <c r="J27" s="64">
        <f t="shared" si="4"/>
        <v>36588</v>
      </c>
      <c r="K27" s="64">
        <f t="shared" si="4"/>
        <v>4230</v>
      </c>
      <c r="L27" s="64">
        <f t="shared" si="4"/>
        <v>40818</v>
      </c>
    </row>
    <row r="28" spans="1:11" ht="12" customHeight="1">
      <c r="A28" s="4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" customHeight="1">
      <c r="A29" s="4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7" ht="24.75" customHeight="1">
      <c r="A30" s="83" t="s">
        <v>154</v>
      </c>
      <c r="B30" s="83"/>
      <c r="C30" s="83"/>
      <c r="D30" s="83"/>
      <c r="E30" s="83"/>
      <c r="F30" s="83"/>
      <c r="G30" s="83"/>
    </row>
    <row r="31" spans="1:5" ht="18" customHeight="1">
      <c r="A31" s="69"/>
      <c r="B31" s="69"/>
      <c r="C31" s="69"/>
      <c r="D31" s="69"/>
      <c r="E31" s="69"/>
    </row>
    <row r="32" spans="1:6" ht="12.75">
      <c r="A32" s="21" t="s">
        <v>22</v>
      </c>
      <c r="B32" s="19"/>
      <c r="C32" s="19"/>
      <c r="D32" s="20"/>
      <c r="E32" s="66"/>
      <c r="F32" s="66"/>
    </row>
    <row r="33" spans="1:6" ht="12.75">
      <c r="A33" s="22" t="s">
        <v>139</v>
      </c>
      <c r="B33" s="19"/>
      <c r="C33" s="19"/>
      <c r="D33" s="20"/>
      <c r="E33" s="66"/>
      <c r="F33" s="66"/>
    </row>
    <row r="34" spans="1:6" ht="12.75">
      <c r="A34" s="18"/>
      <c r="B34" s="19"/>
      <c r="C34" s="19"/>
      <c r="D34" s="20"/>
      <c r="E34" s="66"/>
      <c r="F34" s="66"/>
    </row>
    <row r="35" spans="1:6" ht="12.75">
      <c r="A35" s="23" t="s">
        <v>23</v>
      </c>
      <c r="B35" s="19"/>
      <c r="C35" s="19"/>
      <c r="D35" s="20"/>
      <c r="E35" s="66"/>
      <c r="F35" s="66"/>
    </row>
    <row r="36" spans="1:6" ht="12.75">
      <c r="A36" s="22" t="s">
        <v>79</v>
      </c>
      <c r="B36" s="19"/>
      <c r="C36" s="19"/>
      <c r="D36" s="20"/>
      <c r="E36" s="66"/>
      <c r="F36" s="66"/>
    </row>
    <row r="37" spans="1:6" ht="12.75">
      <c r="A37" s="24"/>
      <c r="B37" s="25"/>
      <c r="C37" s="26"/>
      <c r="D37" s="27"/>
      <c r="E37" s="66"/>
      <c r="F37" s="66"/>
    </row>
    <row r="38" spans="1:6" ht="48" customHeight="1">
      <c r="A38" s="84" t="s">
        <v>161</v>
      </c>
      <c r="B38" s="84"/>
      <c r="C38" s="84"/>
      <c r="D38" s="84"/>
      <c r="E38" s="66"/>
      <c r="F38" s="66"/>
    </row>
    <row r="39" spans="1:13" ht="12.75">
      <c r="A39" s="69"/>
      <c r="B39" s="70"/>
      <c r="C39" s="71"/>
      <c r="D39" s="71"/>
      <c r="M39">
        <v>4</v>
      </c>
    </row>
    <row r="40" spans="1:4" ht="12.75">
      <c r="A40" s="69"/>
      <c r="B40" s="70"/>
      <c r="C40" s="71"/>
      <c r="D40" s="71"/>
    </row>
    <row r="41" spans="1:2" ht="12.75">
      <c r="A41" s="39"/>
      <c r="B41" s="46"/>
    </row>
  </sheetData>
  <sheetProtection/>
  <mergeCells count="16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30:G30"/>
    <mergeCell ref="C5:G5"/>
    <mergeCell ref="A38:B38"/>
    <mergeCell ref="C38:D38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2016-02-26T12:06:02Z</cp:lastPrinted>
  <dcterms:created xsi:type="dcterms:W3CDTF">2005-02-19T14:29:21Z</dcterms:created>
  <dcterms:modified xsi:type="dcterms:W3CDTF">2016-02-26T12:12:18Z</dcterms:modified>
  <cp:category/>
  <cp:version/>
  <cp:contentType/>
  <cp:contentStatus/>
</cp:coreProperties>
</file>