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  <definedName name="_xlnm.Print_Area" localSheetId="3">'ovd'!$A$1:$E$46</definedName>
  </definedNames>
  <calcPr fullCalcOnLoad="1"/>
</workbook>
</file>

<file path=xl/sharedStrings.xml><?xml version="1.0" encoding="utf-8"?>
<sst xmlns="http://schemas.openxmlformats.org/spreadsheetml/2006/main" count="177" uniqueCount="148">
  <si>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</si>
  <si>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</si>
  <si>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</si>
  <si>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</si>
  <si>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</si>
  <si>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</si>
  <si>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</si>
  <si>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</si>
  <si>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</si>
  <si>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</si>
  <si>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</si>
  <si>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</si>
  <si>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</si>
  <si>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</si>
  <si>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</si>
  <si>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</si>
  <si>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</si>
  <si>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</si>
  <si>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</si>
  <si>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</si>
  <si>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</si>
  <si>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</si>
  <si>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</si>
  <si>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</si>
  <si>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Платен корпоративен данък върху печалбата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</si>
  <si>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</si>
  <si>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</si>
  <si>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</si>
  <si>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</si>
  <si>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</si>
  <si>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</si>
  <si>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</si>
  <si>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</si>
  <si>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</si>
  <si>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</si>
  <si>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</si>
  <si>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</si>
  <si>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</si>
  <si>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</si>
  <si>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</si>
  <si>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</si>
  <si>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</si>
  <si>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</si>
  <si>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</si>
  <si>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</si>
  <si>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</si>
  <si>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</si>
  <si>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</si>
  <si>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</si>
  <si>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</si>
  <si>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</si>
  <si>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</si>
  <si>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</si>
  <si>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</si>
  <si>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</si>
  <si>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</si>
  <si>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</si>
  <si>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</si>
  <si>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</si>
  <si>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</si>
  <si>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</si>
  <si>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</si>
  <si>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</si>
  <si>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</si>
  <si>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</si>
  <si>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</si>
  <si>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</si>
  <si>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</si>
  <si>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</si>
  <si>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</si>
  <si>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</si>
  <si>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</si>
  <si>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</si>
  <si>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</si>
  <si>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</si>
  <si>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</si>
  <si>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</si>
  <si>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</si>
  <si>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</si>
  <si>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</si>
  <si>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</si>
  <si>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</si>
  <si>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</si>
  <si>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</si>
  <si>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</si>
  <si>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</si>
  <si>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</si>
  <si>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7. ПАРИЧНИ СРЕДСТВА</t>
  </si>
  <si>
    <t>9. РЕЗЕРВИ</t>
  </si>
  <si>
    <t>10.ТЪРГОВСКИ И ДРУГИ ТЕКУЩИ ЗАДЪЛЖЕНИЯ</t>
  </si>
  <si>
    <t>11. ПРИХОДИ ОТ ДЕЙНОСТТА</t>
  </si>
  <si>
    <t>12. ОБЩИ И АДМИНИСТРАТИВНИ РАЗХОДИ</t>
  </si>
  <si>
    <t>ДОКЛАД ЗА ДЕЙНОСТТА</t>
  </si>
  <si>
    <t>Възстановени депозити</t>
  </si>
  <si>
    <t xml:space="preserve">ОБЩО ПЪЛНИ ДОХОДИ ЗА ПЕРИОДА                                                                   </t>
  </si>
  <si>
    <t>Платени задължения по лизингов договор</t>
  </si>
  <si>
    <t>ТК " ХОЛД" АД</t>
  </si>
  <si>
    <t>Платени /възстановени данъци (без корпоративен данък)</t>
  </si>
  <si>
    <t xml:space="preserve"> ТК " ХОЛД" АД</t>
  </si>
  <si>
    <t>8. АКЦИОНЕРЕН КАПИТАЛ</t>
  </si>
  <si>
    <t>НЕКОНСОЛИДИРАН ФИНАНСОВ ОТЧЕТ</t>
  </si>
  <si>
    <t>НЕКОНСОЛИДИРАН ОТЧЕТ ЗА ФИНАНСОВОТО СЪСТОЯНИЕ</t>
  </si>
  <si>
    <t>НЕКОНСОЛИДИРАН ОТЧЕТ ЗА ПРОМЕНИТЕ В КАПИТАЛА</t>
  </si>
  <si>
    <t>НЕКОНСОЛИДИРАН ОТЧЕТ ЗА ПАРИЧЕН ПОТОК</t>
  </si>
  <si>
    <t>НЕКОНСОЛИДИРАН ОТЧЕТ ЗА ВСЕОБХВАТНИЯ ДОХОД</t>
  </si>
  <si>
    <t>13. ОТСРОЧЕНИ ДАНЪЧНИ АКТИВИ</t>
  </si>
  <si>
    <t>14. СВЪРЗАНИ ЛИЦА И СДЕЛКИ С ТЯХ</t>
  </si>
  <si>
    <t>15. УСЛОВНИ ЗАДЪЛЖЕНИЯ</t>
  </si>
  <si>
    <t>16. ДОХОД НА АКЦИЯ</t>
  </si>
  <si>
    <t>17. ИЗМЕНЕНИЯ В ПРИЛАГАНАТА СЧЕТОВОДНА ПОЛИТИКА</t>
  </si>
  <si>
    <t>18. СЪБИТИЯ СЛЕД ДАТАТА НА БАЛАНСА</t>
  </si>
  <si>
    <t>Покупка на дълготрайни активи</t>
  </si>
  <si>
    <t>Увеличение на капитала по реда на чл. 197 от ТЗ</t>
  </si>
  <si>
    <t xml:space="preserve">САЛДО КЪМ 31 ДЕКЕМВРИ 2014 г. </t>
  </si>
  <si>
    <t xml:space="preserve">1. КОРПОРАТИВНА ИНФОРМАЦИЯ </t>
  </si>
  <si>
    <t>2. ОПИСАНИЕ НА ПРИЛОЖИМАТА СЧЕТОВОДНА ПОЛИТИКА</t>
  </si>
  <si>
    <t>Изплатени дивиденти</t>
  </si>
  <si>
    <t>Други изменения</t>
  </si>
  <si>
    <t>Положителни разлики от операции с финансови активи</t>
  </si>
  <si>
    <t>Постъпления от продажба на инвестиции</t>
  </si>
  <si>
    <t xml:space="preserve">САЛДО КЪМ 31 ДЕКЕМВРИ 2015 г. </t>
  </si>
  <si>
    <t>Прокурист :</t>
  </si>
  <si>
    <t>Сергей Ревалски</t>
  </si>
  <si>
    <t>печалба/загуба от текущата година</t>
  </si>
  <si>
    <t xml:space="preserve">САЛДО КЪМ 1 ЯНУАРИ 2014 г. </t>
  </si>
  <si>
    <t>Изкупени собствени акции,</t>
  </si>
  <si>
    <t xml:space="preserve">Приложенията на страници от 5 до 22 са неразделна част от финансовия отчет. </t>
  </si>
  <si>
    <t>ЗА ПЕРИОДА 1 ЯНУАРИ 30 ЮНИ 2016 ГОДИНА</t>
  </si>
  <si>
    <t>ЮЛИ 2016 ГОДИНА</t>
  </si>
  <si>
    <t>към 30 юни 2016 година</t>
  </si>
  <si>
    <t>за периода 1 януари 30 юни 2016 година</t>
  </si>
  <si>
    <t xml:space="preserve">САЛДО КЪМ 30 ЮНИ 2016 г. </t>
  </si>
  <si>
    <t>Приходи от дивиденти</t>
  </si>
  <si>
    <t>РАЗХОДИ ЗА ДЕЙНОСТТА</t>
  </si>
  <si>
    <t>Такси и комисионни</t>
  </si>
  <si>
    <t>Отрицателни разлики от промяна на валутни курсове</t>
  </si>
  <si>
    <t>Отрицателни разлики от операции с финансови активи</t>
  </si>
  <si>
    <t>ОБЩИ РАЗХОДИ</t>
  </si>
  <si>
    <t>Платени банкови такси</t>
  </si>
  <si>
    <t>Други постъпления/плащания от оперативна дейност</t>
  </si>
  <si>
    <t>Получени дивиденти от инвестиции</t>
  </si>
  <si>
    <t>Получени ликвидационни дялове</t>
  </si>
  <si>
    <t>за периода 1 януари  30 юни 2016 година</t>
  </si>
  <si>
    <t>Печалба за периода</t>
  </si>
  <si>
    <t>Изкупени собствени акции</t>
  </si>
  <si>
    <t>Дата на съставяне: 18 юли 2016 година</t>
  </si>
  <si>
    <t>Дата на съставяне:  18 юли 2016 година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</si>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</sst>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84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84" fontId="21" fillId="0" borderId="0" xfId="0" applyNumberFormat="1" applyFont="1" applyAlignment="1">
      <alignment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94" fontId="0" fillId="0" borderId="0" xfId="0" applyNumberFormat="1" applyFont="1" applyFill="1" applyAlignment="1">
      <alignment vertical="center" wrapText="1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Fill="1" applyAlignment="1">
      <alignment horizont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184" fontId="18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96</v>
      </c>
    </row>
    <row r="14" ht="21" customHeight="1">
      <c r="A14" s="6" t="s">
        <v>100</v>
      </c>
    </row>
    <row r="15" ht="15.75">
      <c r="A15" s="5"/>
    </row>
    <row r="16" ht="17.25" customHeight="1">
      <c r="A16" s="6" t="s">
        <v>18</v>
      </c>
    </row>
    <row r="17" ht="20.25">
      <c r="A17" s="6"/>
    </row>
    <row r="18" ht="21" customHeight="1">
      <c r="A18" s="6" t="s">
        <v>19</v>
      </c>
    </row>
    <row r="19" ht="20.25">
      <c r="A19" s="6"/>
    </row>
    <row r="20" ht="20.25">
      <c r="A20" s="6"/>
    </row>
    <row r="21" ht="19.5" customHeight="1">
      <c r="A21" s="6" t="s">
        <v>127</v>
      </c>
    </row>
    <row r="27" ht="23.25">
      <c r="A27" s="42"/>
    </row>
    <row r="45" ht="20.25">
      <c r="A45" s="6" t="s">
        <v>128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98</v>
      </c>
    </row>
    <row r="2" ht="23.25">
      <c r="A2" s="42"/>
    </row>
    <row r="3" spans="1:11" ht="20.25">
      <c r="A3" s="81" t="s">
        <v>100</v>
      </c>
      <c r="B3"/>
      <c r="C3"/>
      <c r="D3"/>
      <c r="E3"/>
      <c r="F3"/>
      <c r="G3"/>
      <c r="H3"/>
      <c r="I3"/>
      <c r="J3"/>
      <c r="K3"/>
    </row>
    <row r="4" spans="1:11" ht="20.25">
      <c r="A4" s="81" t="s">
        <v>127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78</v>
      </c>
      <c r="B15" s="86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87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79</v>
      </c>
      <c r="B17" s="86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86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80</v>
      </c>
      <c r="B19" s="86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87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81</v>
      </c>
      <c r="B21" s="86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87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87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82</v>
      </c>
      <c r="B24" s="88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114</v>
      </c>
      <c r="B25" s="86">
        <v>5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s="8" customFormat="1" ht="18.75">
      <c r="A26" s="7" t="s">
        <v>115</v>
      </c>
      <c r="B26" s="86">
        <v>5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s="8" customFormat="1" ht="18.75">
      <c r="A27" s="7" t="s">
        <v>83</v>
      </c>
      <c r="B27" s="86">
        <v>16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s="8" customFormat="1" ht="18.75">
      <c r="A28" s="46" t="s">
        <v>84</v>
      </c>
      <c r="B28" s="89">
        <v>16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s="8" customFormat="1" ht="18.75">
      <c r="A29" s="7" t="s">
        <v>85</v>
      </c>
      <c r="B29" s="89">
        <v>17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s="8" customFormat="1" ht="18.75">
      <c r="A30" s="7" t="s">
        <v>86</v>
      </c>
      <c r="B30" s="89">
        <v>17</v>
      </c>
      <c r="C30" s="51"/>
      <c r="D30" s="51"/>
      <c r="E30" s="82"/>
      <c r="F30" s="51"/>
      <c r="G30" s="51"/>
      <c r="H30" s="51"/>
      <c r="I30" s="51"/>
      <c r="J30" s="51"/>
      <c r="K30" s="51"/>
    </row>
    <row r="31" spans="1:11" s="8" customFormat="1" ht="18.75">
      <c r="A31" s="44" t="s">
        <v>87</v>
      </c>
      <c r="B31" s="89">
        <v>17</v>
      </c>
      <c r="C31" s="51"/>
      <c r="D31" s="51"/>
      <c r="E31" s="82"/>
      <c r="F31" s="51"/>
      <c r="G31" s="51"/>
      <c r="H31" s="51"/>
      <c r="I31" s="51"/>
      <c r="J31" s="51"/>
      <c r="K31" s="51"/>
    </row>
    <row r="32" spans="1:5" s="8" customFormat="1" ht="18.75">
      <c r="A32" s="45" t="s">
        <v>99</v>
      </c>
      <c r="B32" s="89">
        <v>17</v>
      </c>
      <c r="E32" s="83"/>
    </row>
    <row r="33" spans="1:5" s="8" customFormat="1" ht="18.75">
      <c r="A33" s="45" t="s">
        <v>88</v>
      </c>
      <c r="B33" s="89">
        <v>18</v>
      </c>
      <c r="E33" s="83"/>
    </row>
    <row r="34" spans="1:5" s="46" customFormat="1" ht="18.75">
      <c r="A34" s="45" t="s">
        <v>89</v>
      </c>
      <c r="B34" s="89">
        <v>18</v>
      </c>
      <c r="E34" s="91"/>
    </row>
    <row r="35" spans="1:5" s="46" customFormat="1" ht="18.75">
      <c r="A35" s="46" t="s">
        <v>90</v>
      </c>
      <c r="B35" s="89">
        <v>18</v>
      </c>
      <c r="E35" s="91"/>
    </row>
    <row r="36" spans="1:5" s="46" customFormat="1" ht="18.75">
      <c r="A36" s="46" t="s">
        <v>91</v>
      </c>
      <c r="B36" s="89">
        <v>19</v>
      </c>
      <c r="E36" s="91"/>
    </row>
    <row r="37" spans="1:5" s="46" customFormat="1" ht="18.75">
      <c r="A37" s="46" t="s">
        <v>105</v>
      </c>
      <c r="B37" s="89">
        <v>20</v>
      </c>
      <c r="E37" s="91"/>
    </row>
    <row r="38" spans="1:5" s="46" customFormat="1" ht="18.75">
      <c r="A38" s="46" t="s">
        <v>106</v>
      </c>
      <c r="B38" s="89">
        <v>20</v>
      </c>
      <c r="E38" s="91"/>
    </row>
    <row r="39" spans="1:5" s="46" customFormat="1" ht="18.75">
      <c r="A39" s="46" t="s">
        <v>107</v>
      </c>
      <c r="B39" s="89">
        <v>21</v>
      </c>
      <c r="E39" s="91"/>
    </row>
    <row r="40" spans="1:5" s="46" customFormat="1" ht="18.75">
      <c r="A40" s="46" t="s">
        <v>108</v>
      </c>
      <c r="B40" s="89">
        <v>22</v>
      </c>
      <c r="E40" s="91"/>
    </row>
    <row r="41" spans="1:5" ht="18.75">
      <c r="A41" s="46" t="s">
        <v>109</v>
      </c>
      <c r="B41" s="90">
        <v>22</v>
      </c>
      <c r="E41" s="92"/>
    </row>
    <row r="42" spans="1:5" ht="18.75">
      <c r="A42" s="84" t="s">
        <v>110</v>
      </c>
      <c r="B42" s="90" t="s">
        <v>147</v>
      </c>
      <c r="E42" s="92"/>
    </row>
    <row r="43" ht="15.75">
      <c r="A43" s="2"/>
    </row>
    <row r="44" s="52" customFormat="1" ht="18">
      <c r="A44" s="52" t="s">
        <v>92</v>
      </c>
    </row>
    <row r="47" ht="15.75">
      <c r="A47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57" customWidth="1"/>
    <col min="4" max="4" width="10.421875" style="57" customWidth="1"/>
    <col min="5" max="5" width="9.28125" style="9" hidden="1" customWidth="1"/>
    <col min="6" max="16384" width="9.140625" style="9" customWidth="1"/>
  </cols>
  <sheetData>
    <row r="1" spans="1:4" ht="25.5" customHeight="1">
      <c r="A1" s="93" t="s">
        <v>101</v>
      </c>
      <c r="B1" s="93"/>
      <c r="C1" s="93"/>
      <c r="D1" s="93"/>
    </row>
    <row r="2" spans="1:4" ht="12.75">
      <c r="A2" s="93" t="s">
        <v>20</v>
      </c>
      <c r="B2" s="93"/>
      <c r="C2" s="93"/>
      <c r="D2" s="93"/>
    </row>
    <row r="3" spans="1:4" ht="25.5" customHeight="1">
      <c r="A3" s="93" t="s">
        <v>129</v>
      </c>
      <c r="B3" s="93"/>
      <c r="C3" s="93"/>
      <c r="D3" s="93"/>
    </row>
    <row r="5" spans="1:5" ht="12.75">
      <c r="A5" s="30" t="s">
        <v>56</v>
      </c>
      <c r="B5" s="30" t="s">
        <v>59</v>
      </c>
      <c r="C5" s="54">
        <v>42551</v>
      </c>
      <c r="D5" s="54">
        <v>42369</v>
      </c>
      <c r="E5" s="54"/>
    </row>
    <row r="6" spans="2:5" ht="12.75">
      <c r="B6" s="30"/>
      <c r="C6" s="54"/>
      <c r="D6" s="54"/>
      <c r="E6" s="54"/>
    </row>
    <row r="7" spans="1:4" s="58" customFormat="1" ht="12.75">
      <c r="A7" s="29" t="s">
        <v>2</v>
      </c>
      <c r="B7" s="30"/>
      <c r="C7" s="59"/>
      <c r="D7" s="59"/>
    </row>
    <row r="8" spans="1:4" ht="12.75">
      <c r="A8" s="28" t="s">
        <v>38</v>
      </c>
      <c r="B8" s="31">
        <v>3</v>
      </c>
      <c r="C8" s="59">
        <f>C9+C10+C11</f>
        <v>6204</v>
      </c>
      <c r="D8" s="59">
        <f>D9+D10+D11</f>
        <v>6190</v>
      </c>
    </row>
    <row r="9" spans="1:4" ht="12.75">
      <c r="A9" s="28" t="s">
        <v>39</v>
      </c>
      <c r="B9" s="31">
        <v>14</v>
      </c>
      <c r="C9" s="57">
        <v>4180</v>
      </c>
      <c r="D9" s="57">
        <v>4145</v>
      </c>
    </row>
    <row r="10" spans="1:4" ht="12.75">
      <c r="A10" s="28" t="s">
        <v>40</v>
      </c>
      <c r="B10" s="31">
        <v>14</v>
      </c>
      <c r="C10" s="57">
        <v>97</v>
      </c>
      <c r="D10" s="57">
        <v>118</v>
      </c>
    </row>
    <row r="11" spans="1:4" ht="12.75">
      <c r="A11" s="28" t="s">
        <v>41</v>
      </c>
      <c r="B11" s="31">
        <v>14</v>
      </c>
      <c r="C11" s="57">
        <v>1927</v>
      </c>
      <c r="D11" s="57">
        <v>1927</v>
      </c>
    </row>
    <row r="12" spans="1:4" ht="12.75">
      <c r="A12" s="28" t="s">
        <v>53</v>
      </c>
      <c r="B12" s="31">
        <v>5</v>
      </c>
      <c r="C12" s="59">
        <v>1034</v>
      </c>
      <c r="D12" s="59">
        <v>684</v>
      </c>
    </row>
    <row r="13" spans="1:4" ht="12.75">
      <c r="A13" s="28" t="s">
        <v>42</v>
      </c>
      <c r="B13" s="31">
        <v>4</v>
      </c>
      <c r="C13" s="59">
        <v>332</v>
      </c>
      <c r="D13" s="59">
        <v>352</v>
      </c>
    </row>
    <row r="14" spans="1:4" ht="12.75">
      <c r="A14" s="28" t="s">
        <v>43</v>
      </c>
      <c r="B14" s="31">
        <v>13</v>
      </c>
      <c r="C14" s="59">
        <v>17</v>
      </c>
      <c r="D14" s="59">
        <v>17</v>
      </c>
    </row>
    <row r="15" spans="1:4" ht="12.75">
      <c r="A15" s="29" t="s">
        <v>44</v>
      </c>
      <c r="C15" s="59">
        <f>C8+C12+C13+C14</f>
        <v>7587</v>
      </c>
      <c r="D15" s="59">
        <f>D8+D12+D13+D14</f>
        <v>7243</v>
      </c>
    </row>
    <row r="16" ht="12.75">
      <c r="A16" s="29"/>
    </row>
    <row r="17" spans="1:4" s="58" customFormat="1" ht="12.75">
      <c r="A17" s="29" t="s">
        <v>3</v>
      </c>
      <c r="B17" s="30"/>
      <c r="C17" s="59"/>
      <c r="D17" s="59"/>
    </row>
    <row r="18" spans="1:4" ht="12.75">
      <c r="A18" s="28" t="s">
        <v>45</v>
      </c>
      <c r="B18" s="31">
        <v>6</v>
      </c>
      <c r="C18" s="59">
        <v>20744</v>
      </c>
      <c r="D18" s="59">
        <v>19784</v>
      </c>
    </row>
    <row r="19" spans="1:4" ht="12.75">
      <c r="A19" s="28" t="s">
        <v>21</v>
      </c>
      <c r="B19" s="31">
        <v>7</v>
      </c>
      <c r="C19" s="59">
        <v>11</v>
      </c>
      <c r="D19" s="59">
        <v>406</v>
      </c>
    </row>
    <row r="20" spans="1:4" ht="12.75">
      <c r="A20" s="28" t="s">
        <v>46</v>
      </c>
      <c r="C20" s="59">
        <v>3</v>
      </c>
      <c r="D20" s="59">
        <v>3</v>
      </c>
    </row>
    <row r="21" spans="1:4" ht="12.75">
      <c r="A21" s="29" t="s">
        <v>47</v>
      </c>
      <c r="C21" s="59">
        <f>SUM(C18:C20)</f>
        <v>20758</v>
      </c>
      <c r="D21" s="59">
        <f>SUM(D18:D20)</f>
        <v>20193</v>
      </c>
    </row>
    <row r="22" ht="12.75">
      <c r="A22" s="29"/>
    </row>
    <row r="23" spans="1:4" ht="12.75">
      <c r="A23" s="29" t="s">
        <v>48</v>
      </c>
      <c r="C23" s="59">
        <f>C15+C21</f>
        <v>28345</v>
      </c>
      <c r="D23" s="59">
        <f>D15+D21</f>
        <v>27436</v>
      </c>
    </row>
    <row r="24" ht="12.75">
      <c r="A24" s="29"/>
    </row>
    <row r="25" spans="1:4" s="58" customFormat="1" ht="12.75">
      <c r="A25" s="29" t="s">
        <v>49</v>
      </c>
      <c r="B25" s="30"/>
      <c r="C25" s="59"/>
      <c r="D25" s="59"/>
    </row>
    <row r="26" spans="1:4" ht="12.75">
      <c r="A26" s="28" t="s">
        <v>50</v>
      </c>
      <c r="B26" s="31">
        <v>8</v>
      </c>
      <c r="C26" s="59">
        <v>8499</v>
      </c>
      <c r="D26" s="59">
        <v>8519</v>
      </c>
    </row>
    <row r="27" spans="1:4" ht="12.75">
      <c r="A27" s="28" t="s">
        <v>22</v>
      </c>
      <c r="B27" s="31">
        <v>9</v>
      </c>
      <c r="C27" s="59">
        <v>2559</v>
      </c>
      <c r="D27" s="59">
        <v>2539</v>
      </c>
    </row>
    <row r="28" spans="1:4" ht="12.75">
      <c r="A28" s="28" t="s">
        <v>75</v>
      </c>
      <c r="C28" s="34">
        <f>C29+C30</f>
        <v>8012</v>
      </c>
      <c r="D28" s="34">
        <f>D29+D30</f>
        <v>4223</v>
      </c>
    </row>
    <row r="29" spans="1:4" ht="12.75">
      <c r="A29" s="28" t="s">
        <v>51</v>
      </c>
      <c r="C29" s="35">
        <v>4223</v>
      </c>
      <c r="D29" s="35">
        <v>3148</v>
      </c>
    </row>
    <row r="30" spans="1:4" ht="12.75">
      <c r="A30" s="28" t="s">
        <v>123</v>
      </c>
      <c r="C30" s="35">
        <v>3789</v>
      </c>
      <c r="D30" s="35">
        <v>1075</v>
      </c>
    </row>
    <row r="31" spans="1:4" ht="12.75">
      <c r="A31" s="29" t="s">
        <v>36</v>
      </c>
      <c r="C31" s="59">
        <f>SUM(C26:C30)-C29-C30</f>
        <v>19070</v>
      </c>
      <c r="D31" s="59">
        <f>SUM(D26:D30)-D29-D30</f>
        <v>15281</v>
      </c>
    </row>
    <row r="32" ht="12.75">
      <c r="A32" s="29"/>
    </row>
    <row r="33" ht="12.75">
      <c r="A33" s="29" t="s">
        <v>4</v>
      </c>
    </row>
    <row r="34" spans="1:4" ht="12.75">
      <c r="A34" s="28" t="s">
        <v>52</v>
      </c>
      <c r="B34" s="31">
        <v>10</v>
      </c>
      <c r="C34" s="59">
        <f>C35+C36</f>
        <v>9275</v>
      </c>
      <c r="D34" s="59">
        <f>D35+D36</f>
        <v>12155</v>
      </c>
    </row>
    <row r="35" spans="1:4" ht="12.75">
      <c r="A35" s="28" t="s">
        <v>54</v>
      </c>
      <c r="C35" s="57">
        <v>9188</v>
      </c>
      <c r="D35" s="57">
        <v>12066</v>
      </c>
    </row>
    <row r="36" spans="1:4" ht="12.75">
      <c r="A36" s="28" t="s">
        <v>55</v>
      </c>
      <c r="C36" s="57">
        <v>87</v>
      </c>
      <c r="D36" s="57">
        <v>89</v>
      </c>
    </row>
    <row r="37" spans="1:4" ht="12.75">
      <c r="A37" s="29" t="s">
        <v>76</v>
      </c>
      <c r="C37" s="59">
        <f>C34</f>
        <v>9275</v>
      </c>
      <c r="D37" s="59">
        <f>D34</f>
        <v>12155</v>
      </c>
    </row>
    <row r="39" spans="1:4" ht="12.75">
      <c r="A39" s="29" t="s">
        <v>5</v>
      </c>
      <c r="C39" s="59">
        <f>C31+C37</f>
        <v>28345</v>
      </c>
      <c r="D39" s="59">
        <f>D31+D37</f>
        <v>27436</v>
      </c>
    </row>
    <row r="40" ht="10.5" customHeight="1"/>
    <row r="41" ht="10.5" customHeight="1"/>
    <row r="42" spans="1:5" ht="25.5" customHeight="1">
      <c r="A42" s="96" t="s">
        <v>126</v>
      </c>
      <c r="B42" s="96"/>
      <c r="C42" s="96"/>
      <c r="D42" s="96"/>
      <c r="E42" s="96"/>
    </row>
    <row r="43" spans="1:4" ht="12.75">
      <c r="A43" s="94"/>
      <c r="B43" s="94"/>
      <c r="C43" s="95"/>
      <c r="D43" s="95"/>
    </row>
    <row r="44" spans="1:6" ht="12.75">
      <c r="A44" s="20" t="s">
        <v>121</v>
      </c>
      <c r="B44" s="18"/>
      <c r="C44" s="18"/>
      <c r="D44" s="19"/>
      <c r="E44" s="57"/>
      <c r="F44" s="57"/>
    </row>
    <row r="45" spans="1:6" ht="12.75">
      <c r="A45" s="21" t="s">
        <v>122</v>
      </c>
      <c r="B45" s="18"/>
      <c r="C45" s="18"/>
      <c r="D45" s="19"/>
      <c r="E45" s="57"/>
      <c r="F45" s="57"/>
    </row>
    <row r="46" spans="1:6" ht="12.75">
      <c r="A46" s="17"/>
      <c r="B46" s="18"/>
      <c r="C46" s="18"/>
      <c r="D46" s="19"/>
      <c r="E46" s="57"/>
      <c r="F46" s="57"/>
    </row>
    <row r="47" spans="1:6" ht="12.75">
      <c r="A47" s="22" t="s">
        <v>7</v>
      </c>
      <c r="B47" s="18"/>
      <c r="C47" s="18"/>
      <c r="D47" s="19"/>
      <c r="E47" s="57"/>
      <c r="F47" s="57"/>
    </row>
    <row r="48" spans="1:6" ht="12.75">
      <c r="A48" s="22" t="s">
        <v>57</v>
      </c>
      <c r="B48" s="18"/>
      <c r="C48" s="18"/>
      <c r="D48" s="19"/>
      <c r="E48" s="57"/>
      <c r="F48" s="57"/>
    </row>
    <row r="49" spans="1:6" ht="12.75">
      <c r="A49" s="21" t="s">
        <v>29</v>
      </c>
      <c r="B49" s="18"/>
      <c r="C49" s="18"/>
      <c r="D49" s="19"/>
      <c r="E49" s="57"/>
      <c r="F49" s="57"/>
    </row>
    <row r="50" spans="1:6" ht="12.75">
      <c r="A50" s="23"/>
      <c r="B50" s="24"/>
      <c r="C50" s="25"/>
      <c r="D50" s="26"/>
      <c r="E50" s="57"/>
      <c r="F50" s="57"/>
    </row>
    <row r="51" spans="1:6" ht="25.5" customHeight="1">
      <c r="A51" s="27" t="s">
        <v>145</v>
      </c>
      <c r="B51" s="24"/>
      <c r="C51" s="25"/>
      <c r="D51" s="26"/>
      <c r="E51" s="57"/>
      <c r="F51" s="57"/>
    </row>
    <row r="52" spans="1:4" ht="12.75">
      <c r="A52" s="60"/>
      <c r="B52" s="61"/>
      <c r="C52" s="62"/>
      <c r="D52" s="62"/>
    </row>
    <row r="53" spans="1:4" ht="12.75">
      <c r="A53" s="60"/>
      <c r="B53" s="61"/>
      <c r="C53" s="62"/>
      <c r="D53" s="62"/>
    </row>
    <row r="54" ht="12.75">
      <c r="D54" s="63">
        <v>1</v>
      </c>
    </row>
    <row r="55" ht="12.75">
      <c r="D55" s="63"/>
    </row>
  </sheetData>
  <sheetProtection/>
  <mergeCells count="6">
    <mergeCell ref="A1:D1"/>
    <mergeCell ref="A2:D2"/>
    <mergeCell ref="A3:D3"/>
    <mergeCell ref="A43:B43"/>
    <mergeCell ref="C43:D43"/>
    <mergeCell ref="A42:E42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4.57421875" style="28" customWidth="1"/>
    <col min="2" max="2" width="8.8515625" style="9" customWidth="1"/>
    <col min="3" max="3" width="11.140625" style="9" customWidth="1"/>
    <col min="4" max="4" width="10.8515625" style="9" customWidth="1"/>
    <col min="5" max="5" width="0.2890625" style="9" customWidth="1"/>
    <col min="6" max="16384" width="9.140625" style="9" customWidth="1"/>
  </cols>
  <sheetData>
    <row r="1" spans="1:4" ht="17.25" customHeight="1">
      <c r="A1" s="97" t="s">
        <v>104</v>
      </c>
      <c r="B1" s="97"/>
      <c r="C1" s="97"/>
      <c r="D1" s="97"/>
    </row>
    <row r="2" spans="1:4" ht="17.25" customHeight="1">
      <c r="A2" s="98" t="s">
        <v>20</v>
      </c>
      <c r="B2" s="98"/>
      <c r="C2" s="98"/>
      <c r="D2" s="98"/>
    </row>
    <row r="3" spans="1:4" ht="17.25" customHeight="1">
      <c r="A3" s="93" t="s">
        <v>130</v>
      </c>
      <c r="B3" s="93"/>
      <c r="C3" s="93"/>
      <c r="D3" s="93"/>
    </row>
    <row r="4" spans="1:4" ht="17.25" customHeight="1">
      <c r="A4" s="30"/>
      <c r="B4" s="30"/>
      <c r="C4" s="30"/>
      <c r="D4" s="30"/>
    </row>
    <row r="5" spans="1:4" ht="15.75" customHeight="1">
      <c r="A5" s="30" t="s">
        <v>58</v>
      </c>
      <c r="B5" s="30" t="s">
        <v>59</v>
      </c>
      <c r="C5" s="54">
        <v>42551</v>
      </c>
      <c r="D5" s="54">
        <v>42185</v>
      </c>
    </row>
    <row r="6" spans="1:4" ht="12" customHeight="1">
      <c r="A6" s="30"/>
      <c r="B6" s="69"/>
      <c r="C6" s="64"/>
      <c r="D6" s="64"/>
    </row>
    <row r="7" spans="1:4" ht="12.75">
      <c r="A7" s="29" t="s">
        <v>60</v>
      </c>
      <c r="B7" s="33"/>
      <c r="C7" s="36"/>
      <c r="D7" s="36"/>
    </row>
    <row r="8" spans="1:4" ht="16.5" customHeight="1">
      <c r="A8" s="28" t="s">
        <v>61</v>
      </c>
      <c r="B8" s="31"/>
      <c r="C8" s="35">
        <v>203</v>
      </c>
      <c r="D8" s="35">
        <v>461</v>
      </c>
    </row>
    <row r="9" spans="1:4" ht="16.5" customHeight="1">
      <c r="A9" s="28" t="s">
        <v>62</v>
      </c>
      <c r="B9" s="31"/>
      <c r="C9" s="35">
        <v>-107</v>
      </c>
      <c r="D9" s="35">
        <v>-106</v>
      </c>
    </row>
    <row r="10" spans="1:4" ht="16.5" customHeight="1">
      <c r="A10" s="28" t="s">
        <v>63</v>
      </c>
      <c r="B10" s="31"/>
      <c r="C10" s="35">
        <f>C8+C9</f>
        <v>96</v>
      </c>
      <c r="D10" s="35">
        <f>D8+D9</f>
        <v>355</v>
      </c>
    </row>
    <row r="11" spans="1:4" ht="16.5" customHeight="1">
      <c r="A11" s="28" t="s">
        <v>132</v>
      </c>
      <c r="B11" s="31"/>
      <c r="C11" s="35">
        <v>3816</v>
      </c>
      <c r="D11" s="35">
        <v>1014</v>
      </c>
    </row>
    <row r="12" spans="1:4" ht="17.25" customHeight="1">
      <c r="A12" s="28" t="s">
        <v>118</v>
      </c>
      <c r="B12" s="31"/>
      <c r="C12" s="35">
        <v>55</v>
      </c>
      <c r="D12" s="35"/>
    </row>
    <row r="13" spans="1:4" ht="17.25" customHeight="1">
      <c r="A13" s="28" t="s">
        <v>136</v>
      </c>
      <c r="B13" s="31"/>
      <c r="C13" s="35">
        <v>-1</v>
      </c>
      <c r="D13" s="35"/>
    </row>
    <row r="14" spans="1:4" ht="15.75" customHeight="1">
      <c r="A14" s="29" t="s">
        <v>64</v>
      </c>
      <c r="B14" s="30">
        <v>11</v>
      </c>
      <c r="C14" s="34">
        <f>SUM(C10:C13)</f>
        <v>3966</v>
      </c>
      <c r="D14" s="34">
        <f>SUM(D10:D13)</f>
        <v>1369</v>
      </c>
    </row>
    <row r="15" spans="1:4" ht="12.75">
      <c r="A15" s="29"/>
      <c r="B15" s="31"/>
      <c r="C15" s="35"/>
      <c r="D15" s="35"/>
    </row>
    <row r="16" spans="1:4" ht="12.75">
      <c r="A16" s="29" t="s">
        <v>133</v>
      </c>
      <c r="B16" s="31"/>
      <c r="C16" s="35"/>
      <c r="D16" s="35"/>
    </row>
    <row r="17" spans="1:4" ht="12.75">
      <c r="A17" s="28" t="s">
        <v>134</v>
      </c>
      <c r="B17" s="31"/>
      <c r="C17" s="35">
        <v>-1</v>
      </c>
      <c r="D17" s="35">
        <v>-1</v>
      </c>
    </row>
    <row r="18" spans="1:4" ht="12.75">
      <c r="A18" s="28" t="s">
        <v>135</v>
      </c>
      <c r="B18" s="31"/>
      <c r="C18" s="35"/>
      <c r="D18" s="35">
        <v>-1</v>
      </c>
    </row>
    <row r="19" spans="1:4" ht="12.75">
      <c r="A19" s="29" t="s">
        <v>137</v>
      </c>
      <c r="B19" s="31"/>
      <c r="C19" s="35">
        <f>SUM(C17:C18)</f>
        <v>-1</v>
      </c>
      <c r="D19" s="35">
        <f>SUM(D17:D18)</f>
        <v>-2</v>
      </c>
    </row>
    <row r="20" spans="1:4" ht="12.75">
      <c r="A20" s="29"/>
      <c r="B20" s="31"/>
      <c r="C20" s="35"/>
      <c r="D20" s="35"/>
    </row>
    <row r="21" spans="1:4" ht="12.75">
      <c r="A21" s="29" t="s">
        <v>6</v>
      </c>
      <c r="B21" s="31"/>
      <c r="C21" s="34">
        <f>C14+C19</f>
        <v>3965</v>
      </c>
      <c r="D21" s="34">
        <f>D14+D19</f>
        <v>1367</v>
      </c>
    </row>
    <row r="22" spans="1:4" ht="12.75">
      <c r="A22" s="29"/>
      <c r="B22" s="31"/>
      <c r="C22" s="35"/>
      <c r="D22" s="35"/>
    </row>
    <row r="23" spans="1:4" ht="16.5" customHeight="1">
      <c r="A23" s="29" t="s">
        <v>65</v>
      </c>
      <c r="B23" s="30">
        <v>12</v>
      </c>
      <c r="C23" s="34">
        <v>-176</v>
      </c>
      <c r="D23" s="34">
        <v>-166</v>
      </c>
    </row>
    <row r="24" spans="1:4" ht="16.5" customHeight="1">
      <c r="A24" s="28" t="s">
        <v>66</v>
      </c>
      <c r="B24" s="30"/>
      <c r="C24" s="35">
        <v>-21</v>
      </c>
      <c r="D24" s="35">
        <v>-24</v>
      </c>
    </row>
    <row r="25" spans="2:9" ht="16.5" customHeight="1">
      <c r="B25" s="30"/>
      <c r="C25" s="34"/>
      <c r="D25" s="34"/>
      <c r="I25" s="34"/>
    </row>
    <row r="26" spans="1:4" ht="16.5" customHeight="1">
      <c r="A26" s="29" t="s">
        <v>67</v>
      </c>
      <c r="B26" s="30"/>
      <c r="C26" s="34">
        <f>C21+C23</f>
        <v>3789</v>
      </c>
      <c r="D26" s="34">
        <f>D21+D23</f>
        <v>1201</v>
      </c>
    </row>
    <row r="27" spans="2:4" ht="25.5" customHeight="1" hidden="1">
      <c r="B27" s="30"/>
      <c r="C27" s="34"/>
      <c r="D27" s="34"/>
    </row>
    <row r="28" spans="2:4" ht="15.75" customHeight="1">
      <c r="B28" s="30"/>
      <c r="C28" s="34"/>
      <c r="D28" s="34"/>
    </row>
    <row r="29" spans="1:4" ht="16.5" customHeight="1">
      <c r="A29" s="29" t="s">
        <v>68</v>
      </c>
      <c r="B29" s="30"/>
      <c r="C29" s="34">
        <f>C26</f>
        <v>3789</v>
      </c>
      <c r="D29" s="34">
        <f>D26</f>
        <v>1201</v>
      </c>
    </row>
    <row r="30" spans="1:4" ht="15" customHeight="1">
      <c r="A30" s="29"/>
      <c r="B30" s="30"/>
      <c r="C30" s="34"/>
      <c r="D30" s="34"/>
    </row>
    <row r="31" spans="1:4" ht="15" customHeight="1">
      <c r="A31" s="29" t="s">
        <v>94</v>
      </c>
      <c r="B31" s="30"/>
      <c r="C31" s="34">
        <f>C29</f>
        <v>3789</v>
      </c>
      <c r="D31" s="34">
        <f>D29</f>
        <v>1201</v>
      </c>
    </row>
    <row r="32" spans="1:4" ht="15" customHeight="1">
      <c r="A32" s="29"/>
      <c r="B32" s="30"/>
      <c r="C32" s="34"/>
      <c r="D32" s="34"/>
    </row>
    <row r="33" spans="1:4" ht="15.75" customHeight="1">
      <c r="A33" s="28" t="s">
        <v>23</v>
      </c>
      <c r="B33" s="85">
        <v>16</v>
      </c>
      <c r="C33" s="56">
        <f>C31/8539</f>
        <v>0.4437287738611079</v>
      </c>
      <c r="D33" s="56">
        <f>D31/8539</f>
        <v>0.14064878791427568</v>
      </c>
    </row>
    <row r="34" spans="1:4" ht="11.25" customHeight="1">
      <c r="A34" s="29"/>
      <c r="B34" s="12"/>
      <c r="C34" s="12"/>
      <c r="D34" s="12"/>
    </row>
    <row r="35" spans="1:5" ht="18" customHeight="1">
      <c r="A35" s="96" t="s">
        <v>126</v>
      </c>
      <c r="B35" s="96"/>
      <c r="C35" s="96"/>
      <c r="D35" s="96"/>
      <c r="E35" s="96"/>
    </row>
    <row r="36" spans="1:6" ht="12.75" customHeight="1">
      <c r="A36" s="71"/>
      <c r="B36" s="72"/>
      <c r="C36" s="72"/>
      <c r="D36" s="73"/>
      <c r="E36" s="57"/>
      <c r="F36" s="57"/>
    </row>
    <row r="37" spans="1:6" ht="12.75">
      <c r="A37" s="74" t="s">
        <v>121</v>
      </c>
      <c r="B37" s="72"/>
      <c r="C37" s="72"/>
      <c r="D37" s="73"/>
      <c r="E37" s="57"/>
      <c r="F37" s="57"/>
    </row>
    <row r="38" spans="1:6" ht="12.75">
      <c r="A38" s="75" t="s">
        <v>122</v>
      </c>
      <c r="B38" s="72"/>
      <c r="C38" s="72"/>
      <c r="D38" s="73"/>
      <c r="E38" s="57"/>
      <c r="F38" s="57"/>
    </row>
    <row r="39" spans="1:6" ht="12.75">
      <c r="A39" s="76"/>
      <c r="B39" s="72"/>
      <c r="C39" s="72"/>
      <c r="D39" s="73"/>
      <c r="E39" s="57"/>
      <c r="F39" s="57"/>
    </row>
    <row r="40" spans="1:6" ht="12.75">
      <c r="A40" s="77" t="s">
        <v>7</v>
      </c>
      <c r="B40" s="41"/>
      <c r="C40" s="78"/>
      <c r="D40" s="70"/>
      <c r="E40" s="57"/>
      <c r="F40" s="57"/>
    </row>
    <row r="41" spans="1:6" ht="12.75">
      <c r="A41" s="77" t="s">
        <v>57</v>
      </c>
      <c r="B41" s="41"/>
      <c r="C41" s="78"/>
      <c r="D41" s="70"/>
      <c r="E41" s="57"/>
      <c r="F41" s="57"/>
    </row>
    <row r="42" spans="1:6" ht="18" customHeight="1">
      <c r="A42" s="75" t="s">
        <v>29</v>
      </c>
      <c r="B42" s="41"/>
      <c r="C42" s="78"/>
      <c r="D42" s="70"/>
      <c r="E42" s="57"/>
      <c r="F42" s="57"/>
    </row>
    <row r="43" spans="1:6" ht="18" customHeight="1">
      <c r="A43" s="75"/>
      <c r="B43" s="41"/>
      <c r="C43" s="78"/>
      <c r="D43" s="70"/>
      <c r="E43" s="57"/>
      <c r="F43" s="57"/>
    </row>
    <row r="44" spans="1:4" s="70" customFormat="1" ht="12.75">
      <c r="A44" s="27" t="s">
        <v>145</v>
      </c>
      <c r="B44" s="79"/>
      <c r="C44" s="80"/>
      <c r="D44" s="80"/>
    </row>
    <row r="45" spans="1:4" s="70" customFormat="1" ht="12.75">
      <c r="A45" s="27"/>
      <c r="B45" s="79"/>
      <c r="C45" s="80"/>
      <c r="D45" s="80"/>
    </row>
    <row r="46" spans="1:4" s="70" customFormat="1" ht="12.75">
      <c r="A46" s="60"/>
      <c r="B46" s="79"/>
      <c r="C46" s="80"/>
      <c r="D46" s="9">
        <v>2</v>
      </c>
    </row>
    <row r="47" spans="1:3" ht="15" customHeight="1">
      <c r="A47" s="60"/>
      <c r="B47" s="68"/>
      <c r="C47" s="11"/>
    </row>
    <row r="48" ht="12.75">
      <c r="A48" s="60"/>
    </row>
    <row r="49" ht="12.75">
      <c r="A49" s="60"/>
    </row>
  </sheetData>
  <sheetProtection/>
  <mergeCells count="4">
    <mergeCell ref="A1:D1"/>
    <mergeCell ref="A2:D2"/>
    <mergeCell ref="A3:D3"/>
    <mergeCell ref="A35:E35"/>
  </mergeCells>
  <printOptions/>
  <pageMargins left="1.1811023622047245" right="0.7480314960629921" top="1.062992125984252" bottom="0.9055118110236221" header="0.275590551181102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7" t="s">
        <v>103</v>
      </c>
      <c r="B1" s="97"/>
      <c r="C1" s="97"/>
    </row>
    <row r="2" spans="1:4" ht="13.5" customHeight="1">
      <c r="A2" s="98" t="s">
        <v>20</v>
      </c>
      <c r="B2" s="98"/>
      <c r="C2" s="98"/>
      <c r="D2" s="13"/>
    </row>
    <row r="3" spans="1:4" ht="18" customHeight="1">
      <c r="A3" s="93" t="s">
        <v>130</v>
      </c>
      <c r="B3" s="93"/>
      <c r="C3" s="93"/>
      <c r="D3" s="93"/>
    </row>
    <row r="4" spans="1:3" ht="12.75" customHeight="1">
      <c r="A4" s="12"/>
      <c r="B4" s="15"/>
      <c r="C4" s="15"/>
    </row>
    <row r="5" spans="1:4" ht="12.75">
      <c r="A5" s="30" t="s">
        <v>69</v>
      </c>
      <c r="B5" s="54">
        <v>42551</v>
      </c>
      <c r="C5" s="54">
        <v>42185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8</v>
      </c>
      <c r="B8" s="12"/>
      <c r="C8" s="12"/>
    </row>
    <row r="9" spans="1:3" ht="15" customHeight="1">
      <c r="A9" s="28" t="s">
        <v>9</v>
      </c>
      <c r="B9" s="35">
        <v>-35</v>
      </c>
      <c r="C9" s="35">
        <v>-48</v>
      </c>
    </row>
    <row r="10" spans="1:3" ht="14.25" customHeight="1">
      <c r="A10" s="28" t="s">
        <v>10</v>
      </c>
      <c r="B10" s="35">
        <v>-109</v>
      </c>
      <c r="C10" s="35">
        <v>-91</v>
      </c>
    </row>
    <row r="11" spans="1:3" ht="12" customHeight="1">
      <c r="A11" s="28" t="s">
        <v>24</v>
      </c>
      <c r="B11" s="35"/>
      <c r="C11" s="35">
        <v>-21</v>
      </c>
    </row>
    <row r="12" spans="1:3" ht="15" customHeight="1">
      <c r="A12" s="28" t="s">
        <v>97</v>
      </c>
      <c r="B12" s="35">
        <v>-4</v>
      </c>
      <c r="C12" s="35">
        <v>-2</v>
      </c>
    </row>
    <row r="13" spans="1:3" ht="15" customHeight="1">
      <c r="A13" s="28" t="s">
        <v>138</v>
      </c>
      <c r="B13" s="35">
        <v>-1</v>
      </c>
      <c r="C13" s="35">
        <v>-1</v>
      </c>
    </row>
    <row r="14" spans="1:3" ht="15" customHeight="1">
      <c r="A14" s="28" t="s">
        <v>139</v>
      </c>
      <c r="B14" s="35">
        <v>-7</v>
      </c>
      <c r="C14" s="35">
        <v>-2</v>
      </c>
    </row>
    <row r="15" spans="1:3" ht="18" customHeight="1">
      <c r="A15" s="29" t="s">
        <v>25</v>
      </c>
      <c r="B15" s="38">
        <f>SUM(B9:B14)</f>
        <v>-156</v>
      </c>
      <c r="C15" s="38">
        <f>SUM(C9:C14)</f>
        <v>-165</v>
      </c>
    </row>
    <row r="16" spans="1:3" ht="10.5" customHeight="1">
      <c r="A16" s="29"/>
      <c r="B16" s="38"/>
      <c r="C16" s="38"/>
    </row>
    <row r="17" spans="1:3" ht="25.5">
      <c r="A17" s="29" t="s">
        <v>11</v>
      </c>
      <c r="B17" s="35"/>
      <c r="C17" s="35"/>
    </row>
    <row r="18" spans="1:3" ht="12.75">
      <c r="A18" s="28" t="s">
        <v>140</v>
      </c>
      <c r="B18" s="35">
        <v>3155</v>
      </c>
      <c r="C18" s="35">
        <v>26</v>
      </c>
    </row>
    <row r="19" spans="1:3" ht="12.75">
      <c r="A19" s="28" t="s">
        <v>12</v>
      </c>
      <c r="B19" s="35">
        <v>-651</v>
      </c>
      <c r="C19" s="35">
        <v>-735</v>
      </c>
    </row>
    <row r="20" spans="1:3" ht="12.75">
      <c r="A20" s="28" t="s">
        <v>13</v>
      </c>
      <c r="B20" s="35">
        <v>183</v>
      </c>
      <c r="C20" s="35">
        <v>1027</v>
      </c>
    </row>
    <row r="21" spans="1:3" ht="12.75">
      <c r="A21" s="28" t="s">
        <v>14</v>
      </c>
      <c r="B21" s="35">
        <v>19</v>
      </c>
      <c r="C21" s="35">
        <v>217</v>
      </c>
    </row>
    <row r="22" spans="1:3" ht="12.75">
      <c r="A22" s="28" t="s">
        <v>141</v>
      </c>
      <c r="B22" s="35">
        <v>89</v>
      </c>
      <c r="C22" s="35"/>
    </row>
    <row r="23" spans="1:3" ht="12.75">
      <c r="A23" s="28" t="s">
        <v>37</v>
      </c>
      <c r="B23" s="35">
        <v>-61</v>
      </c>
      <c r="C23" s="35">
        <v>-170</v>
      </c>
    </row>
    <row r="24" spans="1:3" ht="12.75">
      <c r="A24" s="28" t="s">
        <v>119</v>
      </c>
      <c r="B24" s="35">
        <v>13</v>
      </c>
      <c r="C24" s="35"/>
    </row>
    <row r="25" spans="1:3" ht="12.75">
      <c r="A25" s="28" t="s">
        <v>111</v>
      </c>
      <c r="B25" s="35"/>
      <c r="C25" s="35">
        <v>-31</v>
      </c>
    </row>
    <row r="26" spans="1:3" ht="12.75">
      <c r="A26" s="29" t="s">
        <v>26</v>
      </c>
      <c r="B26" s="38">
        <f>SUM(B18:B25)</f>
        <v>2747</v>
      </c>
      <c r="C26" s="38">
        <f>SUM(C18:C25)</f>
        <v>334</v>
      </c>
    </row>
    <row r="27" spans="1:3" ht="10.5" customHeight="1">
      <c r="A27" s="29"/>
      <c r="B27" s="38"/>
      <c r="C27" s="38"/>
    </row>
    <row r="28" spans="1:3" ht="12.75">
      <c r="A28" s="29" t="s">
        <v>15</v>
      </c>
      <c r="B28" s="35"/>
      <c r="C28" s="35"/>
    </row>
    <row r="29" spans="1:3" ht="12.75">
      <c r="A29" s="28" t="s">
        <v>70</v>
      </c>
      <c r="B29" s="35">
        <v>4497</v>
      </c>
      <c r="C29" s="35">
        <v>1633</v>
      </c>
    </row>
    <row r="30" spans="1:3" ht="12.75">
      <c r="A30" s="28" t="s">
        <v>93</v>
      </c>
      <c r="B30" s="35">
        <v>-7231</v>
      </c>
      <c r="C30" s="35">
        <v>-1390</v>
      </c>
    </row>
    <row r="31" spans="1:3" ht="12.75">
      <c r="A31" s="28" t="s">
        <v>77</v>
      </c>
      <c r="B31" s="35">
        <v>-252</v>
      </c>
      <c r="C31" s="35">
        <v>-601</v>
      </c>
    </row>
    <row r="32" spans="1:3" ht="12.75">
      <c r="A32" s="28" t="s">
        <v>116</v>
      </c>
      <c r="B32" s="35"/>
      <c r="C32" s="35">
        <v>-30</v>
      </c>
    </row>
    <row r="33" spans="1:3" ht="12.75">
      <c r="A33" s="28" t="s">
        <v>95</v>
      </c>
      <c r="B33" s="35"/>
      <c r="C33" s="35">
        <v>-7</v>
      </c>
    </row>
    <row r="34" spans="1:3" ht="17.25" customHeight="1">
      <c r="A34" s="29" t="s">
        <v>27</v>
      </c>
      <c r="B34" s="38">
        <f>SUM(B29:B33)</f>
        <v>-2986</v>
      </c>
      <c r="C34" s="38">
        <f>SUM(C29:C33)</f>
        <v>-395</v>
      </c>
    </row>
    <row r="35" spans="1:3" ht="11.25" customHeight="1">
      <c r="A35" s="29"/>
      <c r="B35" s="38"/>
      <c r="C35" s="38"/>
    </row>
    <row r="36" spans="1:3" ht="23.25" customHeight="1">
      <c r="A36" s="32" t="s">
        <v>28</v>
      </c>
      <c r="B36" s="34">
        <f>B15+B26+B34</f>
        <v>-395</v>
      </c>
      <c r="C36" s="34">
        <f>C15+C26+C34</f>
        <v>-226</v>
      </c>
    </row>
    <row r="37" ht="9.75" customHeight="1">
      <c r="A37" s="32"/>
    </row>
    <row r="38" spans="1:3" ht="18.75" customHeight="1">
      <c r="A38" s="37" t="s">
        <v>16</v>
      </c>
      <c r="B38" s="34">
        <v>406</v>
      </c>
      <c r="C38" s="34">
        <v>445</v>
      </c>
    </row>
    <row r="39" spans="1:3" ht="17.25" customHeight="1">
      <c r="A39" s="40" t="s">
        <v>17</v>
      </c>
      <c r="B39" s="34">
        <f>B36+B38</f>
        <v>11</v>
      </c>
      <c r="C39" s="34">
        <f>C36+C38</f>
        <v>219</v>
      </c>
    </row>
    <row r="40" spans="1:2" ht="11.25" customHeight="1">
      <c r="A40" s="40"/>
      <c r="B40" s="38"/>
    </row>
    <row r="41" spans="1:2" ht="11.25" customHeight="1">
      <c r="A41" s="40"/>
      <c r="B41" s="38"/>
    </row>
    <row r="42" spans="1:2" ht="11.25" customHeight="1">
      <c r="A42" s="40"/>
      <c r="B42" s="38"/>
    </row>
    <row r="43" spans="1:5" ht="18" customHeight="1">
      <c r="A43" s="96" t="s">
        <v>126</v>
      </c>
      <c r="B43" s="96"/>
      <c r="C43" s="96"/>
      <c r="D43" s="96"/>
      <c r="E43" s="96"/>
    </row>
    <row r="44" spans="1:4" ht="12.75">
      <c r="A44" s="65"/>
      <c r="B44" s="65"/>
      <c r="C44" s="66"/>
      <c r="D44" s="66"/>
    </row>
    <row r="45" spans="1:6" ht="12.75">
      <c r="A45" s="20" t="s">
        <v>121</v>
      </c>
      <c r="B45" s="18"/>
      <c r="C45" s="18"/>
      <c r="D45" s="19"/>
      <c r="E45" s="57"/>
      <c r="F45" s="57"/>
    </row>
    <row r="46" spans="1:6" ht="12.75">
      <c r="A46" s="21" t="s">
        <v>122</v>
      </c>
      <c r="B46" s="18"/>
      <c r="C46" s="18"/>
      <c r="D46" s="19"/>
      <c r="E46" s="57"/>
      <c r="F46" s="57"/>
    </row>
    <row r="47" spans="1:6" ht="12.75">
      <c r="A47" s="17"/>
      <c r="B47" s="18"/>
      <c r="C47" s="18"/>
      <c r="D47" s="19"/>
      <c r="E47" s="57"/>
      <c r="F47" s="57"/>
    </row>
    <row r="48" spans="1:6" ht="12.75">
      <c r="A48" s="22" t="s">
        <v>7</v>
      </c>
      <c r="B48" s="18"/>
      <c r="C48" s="18"/>
      <c r="D48" s="19"/>
      <c r="E48" s="57"/>
      <c r="F48" s="57"/>
    </row>
    <row r="49" spans="1:6" ht="12.75">
      <c r="A49" s="22" t="s">
        <v>57</v>
      </c>
      <c r="B49" s="18"/>
      <c r="C49" s="18"/>
      <c r="D49" s="19"/>
      <c r="E49" s="57"/>
      <c r="F49" s="57"/>
    </row>
    <row r="50" spans="1:6" ht="12.75">
      <c r="A50" s="21" t="s">
        <v>29</v>
      </c>
      <c r="B50" s="24"/>
      <c r="C50" s="25"/>
      <c r="D50" s="26"/>
      <c r="E50" s="57"/>
      <c r="F50" s="57"/>
    </row>
    <row r="51" spans="1:6" ht="12.75">
      <c r="A51" s="21"/>
      <c r="B51" s="24"/>
      <c r="C51" s="25"/>
      <c r="D51" s="26"/>
      <c r="E51" s="57"/>
      <c r="F51" s="57"/>
    </row>
    <row r="52" spans="1:6" ht="12.75">
      <c r="A52" s="21"/>
      <c r="B52" s="24"/>
      <c r="C52" s="25"/>
      <c r="D52" s="26"/>
      <c r="E52" s="57"/>
      <c r="F52" s="57"/>
    </row>
    <row r="53" spans="1:6" ht="18" customHeight="1">
      <c r="A53" s="27" t="s">
        <v>146</v>
      </c>
      <c r="B53" s="24"/>
      <c r="C53" s="25"/>
      <c r="D53" s="26"/>
      <c r="E53" s="57"/>
      <c r="F53" s="57"/>
    </row>
    <row r="54" spans="1:4" ht="12.75">
      <c r="A54" s="60"/>
      <c r="B54" s="61"/>
      <c r="C54" s="62"/>
      <c r="D54" s="62"/>
    </row>
    <row r="55" spans="1:4" ht="12.75">
      <c r="A55" s="60"/>
      <c r="B55" s="61"/>
      <c r="C55" s="62"/>
      <c r="D55" s="62"/>
    </row>
    <row r="57" ht="12.75">
      <c r="C57" s="9">
        <v>3</v>
      </c>
    </row>
  </sheetData>
  <sheetProtection/>
  <mergeCells count="4">
    <mergeCell ref="A1:C1"/>
    <mergeCell ref="A2:C2"/>
    <mergeCell ref="A3:D3"/>
    <mergeCell ref="A43:E43"/>
  </mergeCells>
  <printOptions/>
  <pageMargins left="1.062992125984252" right="0.7480314960629921" top="1.1023622047244095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5.42187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7" t="s">
        <v>102</v>
      </c>
      <c r="B1" s="97"/>
      <c r="C1" s="97"/>
      <c r="D1" s="97"/>
      <c r="E1" s="97"/>
      <c r="F1" s="97"/>
      <c r="G1" s="97"/>
    </row>
    <row r="2" spans="1:7" ht="14.25" customHeight="1">
      <c r="A2" s="100" t="s">
        <v>20</v>
      </c>
      <c r="B2" s="100"/>
      <c r="C2" s="100"/>
      <c r="D2" s="100"/>
      <c r="E2" s="100"/>
      <c r="F2" s="100"/>
      <c r="G2" s="100"/>
    </row>
    <row r="3" spans="1:7" ht="12.75" customHeight="1">
      <c r="A3" s="97" t="s">
        <v>142</v>
      </c>
      <c r="B3" s="97"/>
      <c r="C3" s="97"/>
      <c r="D3" s="97"/>
      <c r="E3" s="97"/>
      <c r="F3" s="97"/>
      <c r="G3" s="97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93" t="s">
        <v>73</v>
      </c>
      <c r="B7" s="93" t="s">
        <v>74</v>
      </c>
      <c r="C7" s="93" t="s">
        <v>22</v>
      </c>
      <c r="D7" s="93"/>
      <c r="E7" s="93"/>
      <c r="F7" s="30" t="s">
        <v>30</v>
      </c>
      <c r="G7" s="93" t="s">
        <v>71</v>
      </c>
    </row>
    <row r="8" spans="1:7" s="31" customFormat="1" ht="18.75" customHeight="1">
      <c r="A8" s="93"/>
      <c r="B8" s="93"/>
      <c r="C8" s="93" t="s">
        <v>35</v>
      </c>
      <c r="D8" s="93" t="s">
        <v>31</v>
      </c>
      <c r="E8" s="93"/>
      <c r="F8" s="30" t="s">
        <v>32</v>
      </c>
      <c r="G8" s="93"/>
    </row>
    <row r="9" spans="1:7" s="31" customFormat="1" ht="39.75" customHeight="1">
      <c r="A9" s="93"/>
      <c r="B9" s="93"/>
      <c r="C9" s="93"/>
      <c r="D9" s="30" t="s">
        <v>33</v>
      </c>
      <c r="E9" s="30" t="s">
        <v>34</v>
      </c>
      <c r="F9" s="30"/>
      <c r="G9" s="93"/>
    </row>
    <row r="10" spans="1:7" s="31" customFormat="1" ht="12.75" customHeight="1">
      <c r="A10" s="29" t="s">
        <v>124</v>
      </c>
      <c r="B10" s="34">
        <v>4260</v>
      </c>
      <c r="C10" s="34">
        <v>966</v>
      </c>
      <c r="D10" s="34">
        <v>364</v>
      </c>
      <c r="E10" s="34">
        <v>1253</v>
      </c>
      <c r="F10" s="34">
        <v>6796</v>
      </c>
      <c r="G10" s="34">
        <f>B10+C10+D10+E10+F10</f>
        <v>13639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ht="12.75">
      <c r="A12" s="28" t="s">
        <v>72</v>
      </c>
      <c r="B12" s="34"/>
      <c r="C12" s="34"/>
      <c r="D12" s="34"/>
      <c r="E12" s="34"/>
      <c r="F12" s="38">
        <v>622</v>
      </c>
      <c r="G12" s="34">
        <f>B12+C12+D12+E12+F12</f>
        <v>622</v>
      </c>
    </row>
    <row r="13" spans="1:7" ht="12.75">
      <c r="A13" s="28" t="s">
        <v>112</v>
      </c>
      <c r="B13" s="34">
        <v>4269</v>
      </c>
      <c r="C13" s="34"/>
      <c r="D13" s="34"/>
      <c r="E13" s="34"/>
      <c r="F13" s="38">
        <v>-4270</v>
      </c>
      <c r="G13" s="34">
        <f>B13+C13+D13+E13+F13</f>
        <v>-1</v>
      </c>
    </row>
    <row r="14" spans="1:7" ht="12.75">
      <c r="A14" s="28" t="s">
        <v>125</v>
      </c>
      <c r="B14" s="34">
        <v>-10</v>
      </c>
      <c r="C14" s="34">
        <v>-14</v>
      </c>
      <c r="D14" s="34"/>
      <c r="E14" s="34"/>
      <c r="F14" s="38"/>
      <c r="G14" s="34">
        <f>B14+C14+D14+E14+F14</f>
        <v>-24</v>
      </c>
    </row>
    <row r="15" spans="1:7" ht="12.75">
      <c r="A15" s="29" t="s">
        <v>113</v>
      </c>
      <c r="B15" s="34">
        <f aca="true" t="shared" si="0" ref="B15:G15">B10+B12+B13+B14</f>
        <v>8519</v>
      </c>
      <c r="C15" s="34">
        <f t="shared" si="0"/>
        <v>952</v>
      </c>
      <c r="D15" s="34">
        <f t="shared" si="0"/>
        <v>364</v>
      </c>
      <c r="E15" s="34">
        <f t="shared" si="0"/>
        <v>1253</v>
      </c>
      <c r="F15" s="34">
        <f t="shared" si="0"/>
        <v>3148</v>
      </c>
      <c r="G15" s="34">
        <f t="shared" si="0"/>
        <v>14236</v>
      </c>
    </row>
    <row r="16" spans="1:7" ht="12.75">
      <c r="A16" s="29"/>
      <c r="B16" s="34"/>
      <c r="C16" s="34"/>
      <c r="D16" s="34"/>
      <c r="E16" s="34"/>
      <c r="F16" s="34"/>
      <c r="G16" s="34"/>
    </row>
    <row r="17" spans="1:7" ht="12" customHeight="1">
      <c r="A17" s="28" t="s">
        <v>72</v>
      </c>
      <c r="B17" s="55"/>
      <c r="C17" s="55"/>
      <c r="D17" s="55"/>
      <c r="E17" s="55"/>
      <c r="F17" s="55">
        <v>1075</v>
      </c>
      <c r="G17" s="34">
        <f>B17+C17+D17+E17+F17</f>
        <v>1075</v>
      </c>
    </row>
    <row r="18" spans="1:7" ht="12" customHeight="1">
      <c r="A18" s="28" t="s">
        <v>117</v>
      </c>
      <c r="B18" s="55"/>
      <c r="C18" s="55"/>
      <c r="D18" s="55"/>
      <c r="E18" s="55">
        <v>-30</v>
      </c>
      <c r="F18" s="55"/>
      <c r="G18" s="34">
        <f>B18+C18+D18+E18+F18</f>
        <v>-30</v>
      </c>
    </row>
    <row r="19" spans="1:7" ht="12" customHeight="1">
      <c r="A19" s="29" t="s">
        <v>120</v>
      </c>
      <c r="B19" s="55">
        <f aca="true" t="shared" si="1" ref="B19:G19">B15+B17+B18</f>
        <v>8519</v>
      </c>
      <c r="C19" s="55">
        <f t="shared" si="1"/>
        <v>952</v>
      </c>
      <c r="D19" s="55">
        <f t="shared" si="1"/>
        <v>364</v>
      </c>
      <c r="E19" s="55">
        <f t="shared" si="1"/>
        <v>1223</v>
      </c>
      <c r="F19" s="55">
        <f t="shared" si="1"/>
        <v>4223</v>
      </c>
      <c r="G19" s="55">
        <f t="shared" si="1"/>
        <v>15281</v>
      </c>
    </row>
    <row r="20" spans="1:7" ht="12" customHeight="1">
      <c r="A20" s="29"/>
      <c r="B20" s="55"/>
      <c r="C20" s="55"/>
      <c r="D20" s="55"/>
      <c r="E20" s="55"/>
      <c r="F20" s="55"/>
      <c r="G20" s="55"/>
    </row>
    <row r="21" spans="1:7" ht="12.75">
      <c r="A21" s="28" t="s">
        <v>143</v>
      </c>
      <c r="B21" s="34"/>
      <c r="C21" s="34"/>
      <c r="D21" s="34"/>
      <c r="E21" s="34"/>
      <c r="F21" s="38">
        <v>3789</v>
      </c>
      <c r="G21" s="34">
        <f>B21+C21+D21+E21+F21</f>
        <v>3789</v>
      </c>
    </row>
    <row r="22" spans="1:7" ht="12.75">
      <c r="A22" s="28" t="s">
        <v>144</v>
      </c>
      <c r="B22" s="34">
        <v>-20</v>
      </c>
      <c r="C22" s="34">
        <v>20</v>
      </c>
      <c r="D22" s="34"/>
      <c r="E22" s="34"/>
      <c r="F22" s="38"/>
      <c r="G22" s="34">
        <f>B22+C22+D22+E22+F22</f>
        <v>0</v>
      </c>
    </row>
    <row r="23" spans="1:7" ht="12" customHeight="1">
      <c r="A23" s="29" t="s">
        <v>131</v>
      </c>
      <c r="B23" s="55">
        <f aca="true" t="shared" si="2" ref="B23:G23">B19+B21+B22</f>
        <v>8499</v>
      </c>
      <c r="C23" s="55">
        <f t="shared" si="2"/>
        <v>972</v>
      </c>
      <c r="D23" s="55">
        <f t="shared" si="2"/>
        <v>364</v>
      </c>
      <c r="E23" s="55">
        <f t="shared" si="2"/>
        <v>1223</v>
      </c>
      <c r="F23" s="55">
        <f t="shared" si="2"/>
        <v>8012</v>
      </c>
      <c r="G23" s="55">
        <f t="shared" si="2"/>
        <v>19070</v>
      </c>
    </row>
    <row r="24" spans="1:7" ht="12" customHeight="1">
      <c r="A24" s="29"/>
      <c r="B24" s="55"/>
      <c r="C24" s="55"/>
      <c r="D24" s="55"/>
      <c r="E24" s="55"/>
      <c r="F24" s="55"/>
      <c r="G24" s="55"/>
    </row>
    <row r="25" spans="1:7" ht="12" customHeight="1">
      <c r="A25" s="53"/>
      <c r="B25" s="53"/>
      <c r="C25" s="53"/>
      <c r="D25" s="53"/>
      <c r="E25" s="53"/>
      <c r="F25" s="53"/>
      <c r="G25" s="53"/>
    </row>
    <row r="26" spans="1:5" ht="18.75" customHeight="1">
      <c r="A26" s="96"/>
      <c r="B26" s="96"/>
      <c r="C26" s="96"/>
      <c r="D26" s="96"/>
      <c r="E26" s="96"/>
    </row>
    <row r="27" spans="1:5" ht="21.75" customHeight="1">
      <c r="A27" s="96" t="s">
        <v>126</v>
      </c>
      <c r="B27" s="96"/>
      <c r="C27" s="96"/>
      <c r="D27" s="96"/>
      <c r="E27" s="96"/>
    </row>
    <row r="28" spans="1:3" ht="12.75">
      <c r="A28" s="67"/>
      <c r="B28" s="67"/>
      <c r="C28" s="66"/>
    </row>
    <row r="29" spans="1:3" ht="12.75">
      <c r="A29" s="67"/>
      <c r="B29" s="67"/>
      <c r="C29" s="66"/>
    </row>
    <row r="30" spans="1:4" ht="12.75">
      <c r="A30" s="20" t="s">
        <v>121</v>
      </c>
      <c r="B30" s="18"/>
      <c r="C30" s="18"/>
      <c r="D30" s="57"/>
    </row>
    <row r="31" spans="1:4" ht="12.75">
      <c r="A31" s="21" t="s">
        <v>122</v>
      </c>
      <c r="B31" s="18"/>
      <c r="C31" s="18"/>
      <c r="D31" s="57"/>
    </row>
    <row r="32" spans="1:4" ht="12.75">
      <c r="A32" s="17"/>
      <c r="B32" s="18"/>
      <c r="C32" s="18"/>
      <c r="D32" s="57"/>
    </row>
    <row r="33" spans="1:4" ht="12.75">
      <c r="A33" s="22" t="s">
        <v>7</v>
      </c>
      <c r="B33" s="18"/>
      <c r="C33" s="18"/>
      <c r="D33" s="57"/>
    </row>
    <row r="34" spans="1:4" ht="12.75">
      <c r="A34" s="22" t="s">
        <v>57</v>
      </c>
      <c r="B34" s="18"/>
      <c r="C34" s="18"/>
      <c r="D34" s="57"/>
    </row>
    <row r="35" spans="1:4" ht="12.75">
      <c r="A35" s="21" t="s">
        <v>29</v>
      </c>
      <c r="B35" s="24"/>
      <c r="C35" s="25"/>
      <c r="D35" s="57"/>
    </row>
    <row r="36" spans="1:4" ht="12.75">
      <c r="A36" s="21"/>
      <c r="B36" s="24"/>
      <c r="C36" s="25"/>
      <c r="D36" s="57"/>
    </row>
    <row r="37" spans="1:4" ht="18" customHeight="1">
      <c r="A37" s="99" t="s">
        <v>145</v>
      </c>
      <c r="B37" s="99"/>
      <c r="C37" s="99"/>
      <c r="D37" s="57"/>
    </row>
    <row r="38" spans="1:3" ht="12.75">
      <c r="A38" s="60"/>
      <c r="B38" s="61"/>
      <c r="C38" s="62"/>
    </row>
    <row r="39" spans="1:3" ht="12.75">
      <c r="A39" s="60"/>
      <c r="B39" s="61"/>
      <c r="C39" s="62"/>
    </row>
    <row r="40" spans="1:2" ht="12.75">
      <c r="A40" s="39"/>
      <c r="B40" s="41"/>
    </row>
    <row r="41" ht="12.75">
      <c r="G41" s="9">
        <v>4</v>
      </c>
    </row>
  </sheetData>
  <sheetProtection/>
  <mergeCells count="12">
    <mergeCell ref="A27:E27"/>
    <mergeCell ref="A26:E26"/>
    <mergeCell ref="A37:C37"/>
    <mergeCell ref="A1:G1"/>
    <mergeCell ref="A2:G2"/>
    <mergeCell ref="A3:G3"/>
    <mergeCell ref="A7:A9"/>
    <mergeCell ref="B7:B9"/>
    <mergeCell ref="G7:G9"/>
    <mergeCell ref="D8:E8"/>
    <mergeCell ref="C8:C9"/>
    <mergeCell ref="C7:E7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2016-07-18T11:38:59Z</cp:lastPrinted>
  <dcterms:created xsi:type="dcterms:W3CDTF">2005-02-19T14:29:21Z</dcterms:created>
  <dcterms:modified xsi:type="dcterms:W3CDTF">2016-07-20T08:36:06Z</dcterms:modified>
  <cp:category/>
  <cp:version/>
  <cp:contentType/>
  <cp:contentStatus/>
</cp:coreProperties>
</file>