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'ovd'!$A$1:$E$45</definedName>
  </definedNames>
  <calcPr fullCalcOnLoad="1"/>
</workbook>
</file>

<file path=xl/sharedStrings.xml><?xml version="1.0" encoding="utf-8"?>
<sst xmlns="http://schemas.openxmlformats.org/spreadsheetml/2006/main" count="175" uniqueCount="143">
  <si>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</si>
  <si>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</si>
  <si>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</si>
  <si>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</si>
  <si>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</si>
  <si>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</si>
  <si>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</si>
  <si>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</si>
  <si>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</si>
  <si>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</si>
  <si>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</si>
  <si>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</si>
  <si>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</si>
  <si>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</si>
  <si>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</si>
  <si>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</si>
  <si>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</si>
  <si>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</si>
  <si>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</si>
  <si>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</si>
  <si>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</si>
  <si>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</si>
  <si>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</si>
  <si>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</si>
  <si>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</si>
  <si>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</si>
  <si>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</si>
  <si>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</si>
  <si>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</si>
  <si>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</si>
  <si>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</si>
  <si>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</si>
  <si>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</si>
  <si>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</si>
  <si>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</si>
  <si>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</si>
  <si>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</si>
  <si>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</si>
  <si>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</si>
  <si>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</si>
  <si>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</si>
  <si>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</si>
  <si>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</si>
  <si>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</si>
  <si>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</si>
  <si>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</si>
  <si>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</si>
  <si>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</si>
  <si>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</si>
  <si>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</si>
  <si>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</si>
  <si>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</si>
  <si>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</si>
  <si>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</si>
  <si>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</si>
  <si>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</si>
  <si>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</si>
  <si>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</si>
  <si>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</si>
  <si>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</si>
  <si>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</si>
  <si>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</si>
  <si>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</si>
  <si>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</si>
  <si>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</si>
  <si>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</si>
  <si>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</si>
  <si>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</si>
  <si>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</si>
  <si>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</si>
  <si>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</si>
  <si>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</si>
  <si>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</si>
  <si>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</si>
  <si>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</si>
  <si>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</si>
  <si>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</si>
  <si>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</si>
  <si>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</si>
  <si>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</si>
  <si>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</si>
  <si>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</si>
  <si>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</si>
  <si>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</si>
  <si>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</si>
  <si>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</si>
  <si>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</si>
  <si>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</si>
  <si>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</si>
  <si>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ТК " ХОЛД" АД</t>
  </si>
  <si>
    <t>Платени /възстановени данъци (без корпоративен данък)</t>
  </si>
  <si>
    <t xml:space="preserve"> ТК " ХОЛД" АД</t>
  </si>
  <si>
    <t xml:space="preserve">1. КОРПОРАТИВНА ИНФОРМАЦИЯ </t>
  </si>
  <si>
    <t>2. ОПИСАНИЕ НА ПРИЛОЖИМАТА СЧЕТОВОДНА ПОЛИТИКА</t>
  </si>
  <si>
    <t>Други изменения</t>
  </si>
  <si>
    <t>Постъпления от продажба на инвестиции</t>
  </si>
  <si>
    <t>Прокурист :</t>
  </si>
  <si>
    <t>Сергей Ревалски</t>
  </si>
  <si>
    <t>печалба/загуба от текущата година</t>
  </si>
  <si>
    <t>РАЗХОДИ ЗА ДЕЙНОСТТА</t>
  </si>
  <si>
    <t>Такси и комисионни</t>
  </si>
  <si>
    <t>ОБЩИ РАЗХОДИ</t>
  </si>
  <si>
    <t>Други постъпления/плащания от оперативна дейност</t>
  </si>
  <si>
    <t>Разходи за данъци</t>
  </si>
  <si>
    <t>Други приходи</t>
  </si>
  <si>
    <t xml:space="preserve">САЛДО КЪМ 31 ДЕКЕМВРИ 2016 г. </t>
  </si>
  <si>
    <t>Постъпления от продажба на дълготрайни активи</t>
  </si>
  <si>
    <t>Приходи от дивиденти</t>
  </si>
  <si>
    <t>Получени дивиденти от инвестиции</t>
  </si>
  <si>
    <t>Предоставени допълнителни парични вноски</t>
  </si>
  <si>
    <t xml:space="preserve">Приложенията на страници от 5 до 22 са неразделна част от финансовия отчет. </t>
  </si>
  <si>
    <t>7. ФИНАНСОВИ АКТИВИ, ДЪРЖАНИ ЗА ТЪРГУВАНЕ</t>
  </si>
  <si>
    <t>8. ПАРИЧНИ СРЕДСТВА</t>
  </si>
  <si>
    <t>9. АКЦИОНЕРЕН КАПИТАЛ</t>
  </si>
  <si>
    <t>10. РЕЗЕРВИ</t>
  </si>
  <si>
    <t>11.ТЪРГОВСКИ И ДРУГИ ТЕКУЩИ ЗАДЪЛЖЕНИЯ</t>
  </si>
  <si>
    <t>12. ПРИХОДИ ОТ ДЕЙНОСТТА</t>
  </si>
  <si>
    <t>13. ОБЩИ И АДМИНИСТРАТИВНИ РАЗХОДИ</t>
  </si>
  <si>
    <t>14. ОТСРОЧЕНИ ДАНЪЧНИ АКТИВИ</t>
  </si>
  <si>
    <t>15. СВЪРЗАНИ ЛИЦА И СДЕЛКИ С ТЯХ</t>
  </si>
  <si>
    <t>16. УСЛОВНИ ЗАДЪЛЖЕНИЯ</t>
  </si>
  <si>
    <t>17. ДОХОД НА АКЦИЯ</t>
  </si>
  <si>
    <t>18. ИЗМЕНЕНИЯ В ПРИЛАГАНАТА СЧЕТОВОДНА ПОЛИТИКА</t>
  </si>
  <si>
    <t>19. СЪБИТИЯ СЛЕД ДАТАТА НА БАЛАНСА</t>
  </si>
  <si>
    <t>Покупка на дълготрайни активи</t>
  </si>
  <si>
    <t xml:space="preserve">САЛДО КЪМ 31 ДЕКЕМВРИ 2017 г. 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</si>
  <si>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</si>
  <si>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</si>
  <si>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</si>
  <si>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</si>
  <si>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</si>
  <si>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 xml:space="preserve">САЛДО КЪМ 1 ЯНУАРИ 2016 г. </t>
  </si>
  <si>
    <t>Изкупени и продадени собствени акции</t>
  </si>
  <si>
    <t>Платени банкови такси</t>
  </si>
  <si>
    <t>Попълване на фонд "Резервен"</t>
  </si>
  <si>
    <t>ЗА ПЕРИОДА 1 ЯНУАРИ 30 СЕПТЕМВРИ 2018 ГОДИНА</t>
  </si>
  <si>
    <t>ОКТОМВРИ 2018 ГОДИНА</t>
  </si>
  <si>
    <t>към 30 септември 2018 година</t>
  </si>
  <si>
    <t>за периода 1 януари  30 септември 2018 година</t>
  </si>
  <si>
    <t>Положителни разлики от операции с финансови активи</t>
  </si>
  <si>
    <t>Дата на съставяне: 16 октомври 2018 година</t>
  </si>
  <si>
    <t>Платени задължения по лизингови договори</t>
  </si>
  <si>
    <t xml:space="preserve">САЛДО КЪМ 30 СЕПТЕМВРИ 2018 г.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</si>
</sst>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94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89</v>
      </c>
    </row>
    <row r="14" ht="21" customHeight="1">
      <c r="A14" s="6" t="s">
        <v>126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135</v>
      </c>
    </row>
    <row r="27" ht="23.25">
      <c r="A27" s="42"/>
    </row>
    <row r="45" ht="20.25">
      <c r="A45" s="6" t="s">
        <v>136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91</v>
      </c>
    </row>
    <row r="2" ht="23.25">
      <c r="A2" s="42"/>
    </row>
    <row r="3" spans="1:11" ht="20.25">
      <c r="A3" s="80" t="s">
        <v>126</v>
      </c>
      <c r="B3"/>
      <c r="C3"/>
      <c r="D3"/>
      <c r="E3"/>
      <c r="F3"/>
      <c r="G3"/>
      <c r="H3"/>
      <c r="I3"/>
      <c r="J3"/>
      <c r="K3"/>
    </row>
    <row r="4" spans="1:11" ht="20.25">
      <c r="A4" s="80" t="s">
        <v>135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77</v>
      </c>
      <c r="B15" s="85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6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78</v>
      </c>
      <c r="B17" s="85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5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79</v>
      </c>
      <c r="B19" s="85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6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80</v>
      </c>
      <c r="B21" s="85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6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6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81</v>
      </c>
      <c r="B24" s="87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92</v>
      </c>
      <c r="B25" s="85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93</v>
      </c>
      <c r="B26" s="85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82</v>
      </c>
      <c r="B27" s="85">
        <v>15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83</v>
      </c>
      <c r="B28" s="88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84</v>
      </c>
      <c r="B29" s="88">
        <v>16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85</v>
      </c>
      <c r="B30" s="88">
        <v>17</v>
      </c>
      <c r="C30" s="51"/>
      <c r="D30" s="51"/>
      <c r="E30" s="81"/>
      <c r="F30" s="51"/>
      <c r="G30" s="51"/>
      <c r="H30" s="51"/>
      <c r="I30" s="51"/>
      <c r="J30" s="51"/>
      <c r="K30" s="51"/>
    </row>
    <row r="31" spans="1:11" s="8" customFormat="1" ht="18.75">
      <c r="A31" s="7" t="s">
        <v>111</v>
      </c>
      <c r="B31" s="88">
        <v>17</v>
      </c>
      <c r="C31" s="51"/>
      <c r="D31" s="51"/>
      <c r="E31" s="81"/>
      <c r="F31" s="51"/>
      <c r="G31" s="51"/>
      <c r="H31" s="51"/>
      <c r="I31" s="51"/>
      <c r="J31" s="51"/>
      <c r="K31" s="51"/>
    </row>
    <row r="32" spans="1:11" s="8" customFormat="1" ht="18.75">
      <c r="A32" s="44" t="s">
        <v>112</v>
      </c>
      <c r="B32" s="88">
        <v>17</v>
      </c>
      <c r="C32" s="51"/>
      <c r="D32" s="51"/>
      <c r="E32" s="81"/>
      <c r="F32" s="51"/>
      <c r="G32" s="51"/>
      <c r="H32" s="51"/>
      <c r="I32" s="51"/>
      <c r="J32" s="51"/>
      <c r="K32" s="51"/>
    </row>
    <row r="33" spans="1:5" s="8" customFormat="1" ht="18.75">
      <c r="A33" s="45" t="s">
        <v>113</v>
      </c>
      <c r="B33" s="88">
        <v>17</v>
      </c>
      <c r="E33" s="82"/>
    </row>
    <row r="34" spans="1:5" s="8" customFormat="1" ht="18.75">
      <c r="A34" s="45" t="s">
        <v>114</v>
      </c>
      <c r="B34" s="88">
        <v>17</v>
      </c>
      <c r="E34" s="82"/>
    </row>
    <row r="35" spans="1:5" s="46" customFormat="1" ht="18.75">
      <c r="A35" s="45" t="s">
        <v>115</v>
      </c>
      <c r="B35" s="88">
        <v>18</v>
      </c>
      <c r="E35" s="90"/>
    </row>
    <row r="36" spans="1:5" s="46" customFormat="1" ht="18.75">
      <c r="A36" s="46" t="s">
        <v>116</v>
      </c>
      <c r="B36" s="88">
        <v>18</v>
      </c>
      <c r="E36" s="90"/>
    </row>
    <row r="37" spans="1:5" s="46" customFormat="1" ht="18.75">
      <c r="A37" s="46" t="s">
        <v>117</v>
      </c>
      <c r="B37" s="88">
        <v>18</v>
      </c>
      <c r="E37" s="90"/>
    </row>
    <row r="38" spans="1:5" s="46" customFormat="1" ht="18.75">
      <c r="A38" s="46" t="s">
        <v>118</v>
      </c>
      <c r="B38" s="88">
        <v>20</v>
      </c>
      <c r="E38" s="90"/>
    </row>
    <row r="39" spans="1:5" s="46" customFormat="1" ht="18.75">
      <c r="A39" s="46" t="s">
        <v>119</v>
      </c>
      <c r="B39" s="88">
        <v>20</v>
      </c>
      <c r="E39" s="90"/>
    </row>
    <row r="40" spans="1:5" s="46" customFormat="1" ht="18.75">
      <c r="A40" s="46" t="s">
        <v>120</v>
      </c>
      <c r="B40" s="88">
        <v>21</v>
      </c>
      <c r="E40" s="90"/>
    </row>
    <row r="41" spans="1:5" s="46" customFormat="1" ht="18.75">
      <c r="A41" s="46" t="s">
        <v>121</v>
      </c>
      <c r="B41" s="88">
        <v>21</v>
      </c>
      <c r="E41" s="90"/>
    </row>
    <row r="42" spans="1:5" ht="18.75">
      <c r="A42" s="46" t="s">
        <v>122</v>
      </c>
      <c r="B42" s="89">
        <v>21</v>
      </c>
      <c r="E42" s="91"/>
    </row>
    <row r="43" spans="1:5" ht="18.75">
      <c r="A43" s="83" t="s">
        <v>123</v>
      </c>
      <c r="B43" s="89">
        <v>22</v>
      </c>
      <c r="E43" s="91"/>
    </row>
    <row r="44" ht="15.75">
      <c r="A44" s="2"/>
    </row>
    <row r="45" s="52" customFormat="1" ht="18">
      <c r="A45" s="52" t="s">
        <v>86</v>
      </c>
    </row>
    <row r="48" ht="15.75">
      <c r="A48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6" customWidth="1"/>
    <col min="4" max="4" width="10.421875" style="56" customWidth="1"/>
    <col min="5" max="5" width="9.28125" style="9" hidden="1" customWidth="1"/>
    <col min="6" max="16384" width="9.140625" style="9" customWidth="1"/>
  </cols>
  <sheetData>
    <row r="1" spans="1:4" ht="25.5" customHeight="1">
      <c r="A1" s="94" t="s">
        <v>127</v>
      </c>
      <c r="B1" s="94"/>
      <c r="C1" s="94"/>
      <c r="D1" s="94"/>
    </row>
    <row r="2" spans="1:4" ht="12.75">
      <c r="A2" s="94" t="s">
        <v>20</v>
      </c>
      <c r="B2" s="94"/>
      <c r="C2" s="94"/>
      <c r="D2" s="94"/>
    </row>
    <row r="3" spans="1:4" ht="25.5" customHeight="1">
      <c r="A3" s="94" t="s">
        <v>137</v>
      </c>
      <c r="B3" s="94"/>
      <c r="C3" s="94"/>
      <c r="D3" s="94"/>
    </row>
    <row r="5" spans="1:5" ht="12.75">
      <c r="A5" s="30" t="s">
        <v>55</v>
      </c>
      <c r="B5" s="30" t="s">
        <v>58</v>
      </c>
      <c r="C5" s="54">
        <v>43373</v>
      </c>
      <c r="D5" s="54">
        <v>43100</v>
      </c>
      <c r="E5" s="54"/>
    </row>
    <row r="6" spans="2:5" ht="12.75">
      <c r="B6" s="30"/>
      <c r="C6" s="54"/>
      <c r="D6" s="54"/>
      <c r="E6" s="54"/>
    </row>
    <row r="7" spans="1:4" s="57" customFormat="1" ht="12.75">
      <c r="A7" s="29" t="s">
        <v>2</v>
      </c>
      <c r="B7" s="30"/>
      <c r="C7" s="58"/>
      <c r="D7" s="58"/>
    </row>
    <row r="8" spans="1:4" ht="12.75">
      <c r="A8" s="28" t="s">
        <v>37</v>
      </c>
      <c r="B8" s="31">
        <v>3</v>
      </c>
      <c r="C8" s="58">
        <f>C9+C10+C11</f>
        <v>8300</v>
      </c>
      <c r="D8" s="58">
        <f>D9+D10+D11</f>
        <v>8297</v>
      </c>
    </row>
    <row r="9" spans="1:4" ht="12.75">
      <c r="A9" s="28" t="s">
        <v>38</v>
      </c>
      <c r="B9" s="31">
        <v>15</v>
      </c>
      <c r="C9" s="56">
        <v>7942</v>
      </c>
      <c r="D9" s="56">
        <v>7941</v>
      </c>
    </row>
    <row r="10" spans="1:4" ht="12.75">
      <c r="A10" s="28" t="s">
        <v>39</v>
      </c>
      <c r="B10" s="31">
        <v>15</v>
      </c>
      <c r="C10" s="56">
        <v>6</v>
      </c>
      <c r="D10" s="56">
        <v>4</v>
      </c>
    </row>
    <row r="11" spans="1:4" ht="12.75">
      <c r="A11" s="28" t="s">
        <v>40</v>
      </c>
      <c r="B11" s="31">
        <v>15</v>
      </c>
      <c r="C11" s="56">
        <v>352</v>
      </c>
      <c r="D11" s="56">
        <v>352</v>
      </c>
    </row>
    <row r="12" spans="1:4" ht="12.75">
      <c r="A12" s="28" t="s">
        <v>52</v>
      </c>
      <c r="B12" s="31">
        <v>5</v>
      </c>
      <c r="C12" s="58">
        <v>4020</v>
      </c>
      <c r="D12" s="58">
        <v>4507</v>
      </c>
    </row>
    <row r="13" spans="1:4" ht="12.75">
      <c r="A13" s="28" t="s">
        <v>41</v>
      </c>
      <c r="B13" s="31">
        <v>4</v>
      </c>
      <c r="C13" s="58">
        <v>273</v>
      </c>
      <c r="D13" s="58">
        <v>292</v>
      </c>
    </row>
    <row r="14" spans="1:4" ht="12.75">
      <c r="A14" s="28" t="s">
        <v>42</v>
      </c>
      <c r="B14" s="31">
        <v>14</v>
      </c>
      <c r="C14" s="58">
        <v>9</v>
      </c>
      <c r="D14" s="58">
        <v>9</v>
      </c>
    </row>
    <row r="15" spans="1:4" ht="12.75">
      <c r="A15" s="29" t="s">
        <v>43</v>
      </c>
      <c r="C15" s="58">
        <f>C8+C12+C13+C14</f>
        <v>12602</v>
      </c>
      <c r="D15" s="58">
        <f>D8+D12+D13+D14</f>
        <v>13105</v>
      </c>
    </row>
    <row r="16" ht="12.75">
      <c r="A16" s="29"/>
    </row>
    <row r="17" spans="1:4" s="57" customFormat="1" ht="12.75">
      <c r="A17" s="29" t="s">
        <v>3</v>
      </c>
      <c r="B17" s="30"/>
      <c r="C17" s="58"/>
      <c r="D17" s="58"/>
    </row>
    <row r="18" spans="1:4" ht="12.75">
      <c r="A18" s="28" t="s">
        <v>44</v>
      </c>
      <c r="B18" s="31">
        <v>6</v>
      </c>
      <c r="C18" s="58">
        <v>19370</v>
      </c>
      <c r="D18" s="58">
        <v>17643</v>
      </c>
    </row>
    <row r="19" spans="1:4" ht="12.75">
      <c r="A19" s="28" t="s">
        <v>21</v>
      </c>
      <c r="B19" s="31">
        <v>8</v>
      </c>
      <c r="C19" s="58">
        <v>871</v>
      </c>
      <c r="D19" s="58">
        <v>1540</v>
      </c>
    </row>
    <row r="20" spans="1:4" ht="12.75">
      <c r="A20" s="28" t="s">
        <v>45</v>
      </c>
      <c r="B20" s="31">
        <v>7</v>
      </c>
      <c r="C20" s="58">
        <v>728</v>
      </c>
      <c r="D20" s="58">
        <v>728</v>
      </c>
    </row>
    <row r="21" spans="1:4" ht="12.75">
      <c r="A21" s="29" t="s">
        <v>46</v>
      </c>
      <c r="C21" s="58">
        <f>SUM(C18:C20)</f>
        <v>20969</v>
      </c>
      <c r="D21" s="58">
        <f>SUM(D18:D20)</f>
        <v>19911</v>
      </c>
    </row>
    <row r="22" ht="12.75">
      <c r="A22" s="29"/>
    </row>
    <row r="23" spans="1:4" ht="12.75">
      <c r="A23" s="29" t="s">
        <v>47</v>
      </c>
      <c r="C23" s="58">
        <f>C15+C21</f>
        <v>33571</v>
      </c>
      <c r="D23" s="58">
        <f>D15+D21</f>
        <v>33016</v>
      </c>
    </row>
    <row r="24" ht="12.75">
      <c r="A24" s="29"/>
    </row>
    <row r="25" spans="1:4" s="57" customFormat="1" ht="12.75">
      <c r="A25" s="29" t="s">
        <v>48</v>
      </c>
      <c r="B25" s="30"/>
      <c r="C25" s="58"/>
      <c r="D25" s="58"/>
    </row>
    <row r="26" spans="1:4" ht="12.75">
      <c r="A26" s="28" t="s">
        <v>49</v>
      </c>
      <c r="B26" s="31">
        <v>9</v>
      </c>
      <c r="C26" s="58">
        <v>8539</v>
      </c>
      <c r="D26" s="58">
        <v>8539</v>
      </c>
    </row>
    <row r="27" spans="1:4" ht="12.75">
      <c r="A27" s="28" t="s">
        <v>22</v>
      </c>
      <c r="B27" s="31">
        <v>10</v>
      </c>
      <c r="C27" s="58">
        <v>3059</v>
      </c>
      <c r="D27" s="58">
        <v>2569</v>
      </c>
    </row>
    <row r="28" spans="1:4" ht="12.75">
      <c r="A28" s="28" t="s">
        <v>74</v>
      </c>
      <c r="C28" s="34">
        <f>C29+C30</f>
        <v>6936</v>
      </c>
      <c r="D28" s="34">
        <f>D29+D30</f>
        <v>6753</v>
      </c>
    </row>
    <row r="29" spans="1:4" ht="12.75">
      <c r="A29" s="28" t="s">
        <v>50</v>
      </c>
      <c r="C29" s="35">
        <v>6263</v>
      </c>
      <c r="D29" s="35">
        <v>5747</v>
      </c>
    </row>
    <row r="30" spans="1:4" ht="12.75">
      <c r="A30" s="28" t="s">
        <v>98</v>
      </c>
      <c r="C30" s="35">
        <v>673</v>
      </c>
      <c r="D30" s="35">
        <v>1006</v>
      </c>
    </row>
    <row r="31" spans="1:4" ht="12.75">
      <c r="A31" s="29" t="s">
        <v>35</v>
      </c>
      <c r="C31" s="58">
        <f>SUM(C26:C30)-C29-C30</f>
        <v>18534</v>
      </c>
      <c r="D31" s="58">
        <f>SUM(D26:D30)-D29-D30</f>
        <v>17861</v>
      </c>
    </row>
    <row r="32" ht="12.75">
      <c r="A32" s="29"/>
    </row>
    <row r="33" ht="12.75">
      <c r="A33" s="29" t="s">
        <v>4</v>
      </c>
    </row>
    <row r="34" spans="1:4" ht="12.75">
      <c r="A34" s="28" t="s">
        <v>51</v>
      </c>
      <c r="B34" s="31">
        <v>11</v>
      </c>
      <c r="C34" s="58">
        <f>C35+C36</f>
        <v>15037</v>
      </c>
      <c r="D34" s="58">
        <f>D35+D36</f>
        <v>15155</v>
      </c>
    </row>
    <row r="35" spans="1:4" ht="12.75">
      <c r="A35" s="28" t="s">
        <v>53</v>
      </c>
      <c r="C35" s="56">
        <v>14955</v>
      </c>
      <c r="D35" s="56">
        <v>15070</v>
      </c>
    </row>
    <row r="36" spans="1:4" ht="12.75">
      <c r="A36" s="28" t="s">
        <v>54</v>
      </c>
      <c r="C36" s="56">
        <v>82</v>
      </c>
      <c r="D36" s="56">
        <v>85</v>
      </c>
    </row>
    <row r="37" spans="1:4" ht="12.75">
      <c r="A37" s="29" t="s">
        <v>75</v>
      </c>
      <c r="C37" s="58">
        <f>C34</f>
        <v>15037</v>
      </c>
      <c r="D37" s="58">
        <f>D34</f>
        <v>15155</v>
      </c>
    </row>
    <row r="39" spans="1:4" ht="12.75">
      <c r="A39" s="29" t="s">
        <v>5</v>
      </c>
      <c r="C39" s="58">
        <f>C31+C37</f>
        <v>33571</v>
      </c>
      <c r="D39" s="58">
        <f>D31+D37</f>
        <v>33016</v>
      </c>
    </row>
    <row r="40" ht="10.5" customHeight="1"/>
    <row r="41" ht="10.5" customHeight="1"/>
    <row r="42" spans="1:5" ht="25.5" customHeight="1">
      <c r="A42" s="97" t="s">
        <v>110</v>
      </c>
      <c r="B42" s="97"/>
      <c r="C42" s="97"/>
      <c r="D42" s="97"/>
      <c r="E42" s="97"/>
    </row>
    <row r="43" spans="1:4" ht="12.75">
      <c r="A43" s="95"/>
      <c r="B43" s="95"/>
      <c r="C43" s="96"/>
      <c r="D43" s="96"/>
    </row>
    <row r="44" spans="1:6" ht="12.75">
      <c r="A44" s="20" t="s">
        <v>96</v>
      </c>
      <c r="B44" s="18"/>
      <c r="C44" s="18"/>
      <c r="D44" s="19"/>
      <c r="E44" s="56"/>
      <c r="F44" s="56"/>
    </row>
    <row r="45" spans="1:6" ht="12.75">
      <c r="A45" s="21" t="s">
        <v>97</v>
      </c>
      <c r="B45" s="18"/>
      <c r="C45" s="18"/>
      <c r="D45" s="19"/>
      <c r="E45" s="56"/>
      <c r="F45" s="56"/>
    </row>
    <row r="46" spans="1:6" ht="12.75">
      <c r="A46" s="17"/>
      <c r="B46" s="18"/>
      <c r="C46" s="18"/>
      <c r="D46" s="19"/>
      <c r="E46" s="56"/>
      <c r="F46" s="56"/>
    </row>
    <row r="47" spans="1:6" ht="12.75">
      <c r="A47" s="22" t="s">
        <v>7</v>
      </c>
      <c r="B47" s="18"/>
      <c r="C47" s="18"/>
      <c r="D47" s="19"/>
      <c r="E47" s="56"/>
      <c r="F47" s="56"/>
    </row>
    <row r="48" spans="1:6" ht="12.75">
      <c r="A48" s="22" t="s">
        <v>56</v>
      </c>
      <c r="B48" s="18"/>
      <c r="C48" s="18"/>
      <c r="D48" s="19"/>
      <c r="E48" s="56"/>
      <c r="F48" s="56"/>
    </row>
    <row r="49" spans="1:6" ht="12.75">
      <c r="A49" s="21" t="s">
        <v>28</v>
      </c>
      <c r="B49" s="18"/>
      <c r="C49" s="18"/>
      <c r="D49" s="19"/>
      <c r="E49" s="56"/>
      <c r="F49" s="56"/>
    </row>
    <row r="50" spans="1:6" ht="12.75">
      <c r="A50" s="23"/>
      <c r="B50" s="24"/>
      <c r="C50" s="25"/>
      <c r="D50" s="26"/>
      <c r="E50" s="56"/>
      <c r="F50" s="56"/>
    </row>
    <row r="51" spans="1:6" ht="25.5" customHeight="1">
      <c r="A51" s="27" t="s">
        <v>140</v>
      </c>
      <c r="B51" s="24"/>
      <c r="C51" s="25"/>
      <c r="D51" s="26"/>
      <c r="E51" s="56"/>
      <c r="F51" s="56"/>
    </row>
    <row r="52" spans="1:4" ht="12.75">
      <c r="A52" s="59"/>
      <c r="B52" s="60"/>
      <c r="C52" s="61"/>
      <c r="D52" s="61"/>
    </row>
    <row r="53" spans="1:4" ht="12.75">
      <c r="A53" s="59"/>
      <c r="B53" s="60"/>
      <c r="C53" s="61"/>
      <c r="D53" s="61"/>
    </row>
    <row r="54" ht="12.75">
      <c r="D54" s="62">
        <v>1</v>
      </c>
    </row>
    <row r="55" ht="12.75">
      <c r="D55" s="62"/>
    </row>
  </sheetData>
  <sheetProtection/>
  <mergeCells count="6">
    <mergeCell ref="A1:D1"/>
    <mergeCell ref="A2:D2"/>
    <mergeCell ref="A3:D3"/>
    <mergeCell ref="A43:B43"/>
    <mergeCell ref="C43:D43"/>
    <mergeCell ref="A42:E42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8" t="s">
        <v>130</v>
      </c>
      <c r="B1" s="98"/>
      <c r="C1" s="98"/>
      <c r="D1" s="98"/>
    </row>
    <row r="2" spans="1:4" ht="17.25" customHeight="1">
      <c r="A2" s="99" t="s">
        <v>20</v>
      </c>
      <c r="B2" s="99"/>
      <c r="C2" s="99"/>
      <c r="D2" s="99"/>
    </row>
    <row r="3" spans="1:4" ht="17.25" customHeight="1">
      <c r="A3" s="94" t="s">
        <v>138</v>
      </c>
      <c r="B3" s="94"/>
      <c r="C3" s="94"/>
      <c r="D3" s="94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57</v>
      </c>
      <c r="B5" s="30" t="s">
        <v>58</v>
      </c>
      <c r="C5" s="54">
        <v>43373</v>
      </c>
      <c r="D5" s="54">
        <v>43008</v>
      </c>
    </row>
    <row r="6" spans="1:4" ht="12" customHeight="1">
      <c r="A6" s="30"/>
      <c r="B6" s="68"/>
      <c r="C6" s="63"/>
      <c r="D6" s="63"/>
    </row>
    <row r="7" spans="1:4" ht="12.75">
      <c r="A7" s="29" t="s">
        <v>59</v>
      </c>
      <c r="B7" s="33"/>
      <c r="C7" s="36"/>
      <c r="D7" s="36"/>
    </row>
    <row r="8" spans="1:4" ht="16.5" customHeight="1">
      <c r="A8" s="28" t="s">
        <v>60</v>
      </c>
      <c r="B8" s="31"/>
      <c r="C8" s="35">
        <v>312</v>
      </c>
      <c r="D8" s="35">
        <v>300</v>
      </c>
    </row>
    <row r="9" spans="1:4" ht="16.5" customHeight="1">
      <c r="A9" s="28" t="s">
        <v>61</v>
      </c>
      <c r="B9" s="31"/>
      <c r="C9" s="35">
        <v>-56</v>
      </c>
      <c r="D9" s="35">
        <v>-65</v>
      </c>
    </row>
    <row r="10" spans="1:4" ht="16.5" customHeight="1">
      <c r="A10" s="28" t="s">
        <v>62</v>
      </c>
      <c r="B10" s="31"/>
      <c r="C10" s="35">
        <f>C8+C9</f>
        <v>256</v>
      </c>
      <c r="D10" s="35">
        <f>D8+D9</f>
        <v>235</v>
      </c>
    </row>
    <row r="11" spans="1:4" ht="16.5" customHeight="1">
      <c r="A11" s="28" t="s">
        <v>107</v>
      </c>
      <c r="B11" s="31"/>
      <c r="C11" s="35">
        <v>663</v>
      </c>
      <c r="D11" s="35">
        <v>1106</v>
      </c>
    </row>
    <row r="12" spans="1:4" ht="16.5" customHeight="1">
      <c r="A12" s="28" t="s">
        <v>139</v>
      </c>
      <c r="B12" s="31"/>
      <c r="C12" s="35"/>
      <c r="D12" s="35">
        <v>10</v>
      </c>
    </row>
    <row r="13" spans="1:4" ht="17.25" customHeight="1">
      <c r="A13" s="28" t="s">
        <v>104</v>
      </c>
      <c r="B13" s="31"/>
      <c r="C13" s="35"/>
      <c r="D13" s="35">
        <v>4</v>
      </c>
    </row>
    <row r="14" spans="1:4" ht="15.75" customHeight="1">
      <c r="A14" s="29" t="s">
        <v>63</v>
      </c>
      <c r="B14" s="30">
        <v>12</v>
      </c>
      <c r="C14" s="34">
        <f>SUM(C10:C13)</f>
        <v>919</v>
      </c>
      <c r="D14" s="34">
        <f>SUM(D10:D13)</f>
        <v>1355</v>
      </c>
    </row>
    <row r="15" spans="1:4" ht="12.75">
      <c r="A15" s="29"/>
      <c r="B15" s="31"/>
      <c r="C15" s="35"/>
      <c r="D15" s="35"/>
    </row>
    <row r="16" spans="1:4" ht="12.75">
      <c r="A16" s="29" t="s">
        <v>99</v>
      </c>
      <c r="B16" s="31"/>
      <c r="C16" s="35"/>
      <c r="D16" s="35"/>
    </row>
    <row r="17" spans="1:4" ht="12.75">
      <c r="A17" s="28" t="s">
        <v>100</v>
      </c>
      <c r="B17" s="31"/>
      <c r="C17" s="35">
        <v>-1</v>
      </c>
      <c r="D17" s="35">
        <v>-1</v>
      </c>
    </row>
    <row r="18" spans="1:4" ht="12.75">
      <c r="A18" s="29" t="s">
        <v>101</v>
      </c>
      <c r="B18" s="31"/>
      <c r="C18" s="34">
        <f>SUM(C17:C17)</f>
        <v>-1</v>
      </c>
      <c r="D18" s="34">
        <f>SUM(D17:D17)</f>
        <v>-1</v>
      </c>
    </row>
    <row r="19" spans="1:4" ht="12.75">
      <c r="A19" s="29"/>
      <c r="B19" s="31"/>
      <c r="C19" s="35"/>
      <c r="D19" s="35"/>
    </row>
    <row r="20" spans="1:4" ht="12.75">
      <c r="A20" s="29" t="s">
        <v>6</v>
      </c>
      <c r="B20" s="31"/>
      <c r="C20" s="34">
        <f>C14+C18</f>
        <v>918</v>
      </c>
      <c r="D20" s="34">
        <f>D14+D18</f>
        <v>1354</v>
      </c>
    </row>
    <row r="21" spans="1:4" ht="12.75">
      <c r="A21" s="29"/>
      <c r="B21" s="31"/>
      <c r="C21" s="35"/>
      <c r="D21" s="35"/>
    </row>
    <row r="22" spans="1:4" ht="16.5" customHeight="1">
      <c r="A22" s="29" t="s">
        <v>64</v>
      </c>
      <c r="B22" s="30">
        <v>13</v>
      </c>
      <c r="C22" s="34">
        <v>-245</v>
      </c>
      <c r="D22" s="34">
        <v>-264</v>
      </c>
    </row>
    <row r="23" spans="1:4" ht="16.5" customHeight="1">
      <c r="A23" s="28" t="s">
        <v>65</v>
      </c>
      <c r="B23" s="30"/>
      <c r="C23" s="35">
        <v>-20</v>
      </c>
      <c r="D23" s="35">
        <v>-20</v>
      </c>
    </row>
    <row r="24" spans="2:9" ht="16.5" customHeight="1">
      <c r="B24" s="30"/>
      <c r="C24" s="34"/>
      <c r="D24" s="34"/>
      <c r="I24" s="34"/>
    </row>
    <row r="25" spans="1:4" ht="16.5" customHeight="1">
      <c r="A25" s="29" t="s">
        <v>66</v>
      </c>
      <c r="B25" s="30"/>
      <c r="C25" s="34">
        <f>C20+C22</f>
        <v>673</v>
      </c>
      <c r="D25" s="34">
        <f>D20+D22</f>
        <v>1090</v>
      </c>
    </row>
    <row r="26" spans="2:4" ht="25.5" customHeight="1" hidden="1">
      <c r="B26" s="30"/>
      <c r="C26" s="34"/>
      <c r="D26" s="34"/>
    </row>
    <row r="27" spans="1:4" ht="15.75" customHeight="1">
      <c r="A27" s="28" t="s">
        <v>103</v>
      </c>
      <c r="B27" s="30"/>
      <c r="C27" s="34"/>
      <c r="D27" s="34"/>
    </row>
    <row r="28" spans="1:4" ht="16.5" customHeight="1">
      <c r="A28" s="29" t="s">
        <v>67</v>
      </c>
      <c r="B28" s="30"/>
      <c r="C28" s="34">
        <f>C25+C27</f>
        <v>673</v>
      </c>
      <c r="D28" s="34">
        <f>D25+D27</f>
        <v>1090</v>
      </c>
    </row>
    <row r="29" spans="1:4" ht="15" customHeight="1">
      <c r="A29" s="29"/>
      <c r="B29" s="30"/>
      <c r="C29" s="34"/>
      <c r="D29" s="34"/>
    </row>
    <row r="30" spans="1:4" ht="15" customHeight="1">
      <c r="A30" s="29" t="s">
        <v>88</v>
      </c>
      <c r="B30" s="30"/>
      <c r="C30" s="34">
        <f>C28</f>
        <v>673</v>
      </c>
      <c r="D30" s="34">
        <f>D28</f>
        <v>1090</v>
      </c>
    </row>
    <row r="31" spans="1:4" ht="15" customHeight="1">
      <c r="A31" s="29"/>
      <c r="B31" s="30"/>
      <c r="C31" s="34"/>
      <c r="D31" s="34"/>
    </row>
    <row r="32" spans="1:4" ht="15.75" customHeight="1">
      <c r="A32" s="28" t="s">
        <v>23</v>
      </c>
      <c r="B32" s="84">
        <v>17</v>
      </c>
      <c r="C32" s="92">
        <f>C30/8539</f>
        <v>0.07881484951399462</v>
      </c>
      <c r="D32" s="92">
        <f>D30/8519</f>
        <v>0.12794928982274914</v>
      </c>
    </row>
    <row r="33" spans="1:4" ht="11.25" customHeight="1">
      <c r="A33" s="29"/>
      <c r="B33" s="12"/>
      <c r="C33" s="12"/>
      <c r="D33" s="12"/>
    </row>
    <row r="34" spans="1:5" ht="18" customHeight="1">
      <c r="A34" s="97" t="s">
        <v>110</v>
      </c>
      <c r="B34" s="97"/>
      <c r="C34" s="97"/>
      <c r="D34" s="97"/>
      <c r="E34" s="97"/>
    </row>
    <row r="35" spans="1:6" ht="12.75" customHeight="1">
      <c r="A35" s="70"/>
      <c r="B35" s="71"/>
      <c r="C35" s="71"/>
      <c r="D35" s="72"/>
      <c r="E35" s="56"/>
      <c r="F35" s="56"/>
    </row>
    <row r="36" spans="1:6" ht="12.75">
      <c r="A36" s="73" t="s">
        <v>96</v>
      </c>
      <c r="B36" s="71"/>
      <c r="C36" s="71"/>
      <c r="D36" s="72"/>
      <c r="E36" s="56"/>
      <c r="F36" s="56"/>
    </row>
    <row r="37" spans="1:6" ht="12.75">
      <c r="A37" s="74" t="s">
        <v>97</v>
      </c>
      <c r="B37" s="71"/>
      <c r="C37" s="71"/>
      <c r="D37" s="72"/>
      <c r="E37" s="56"/>
      <c r="F37" s="56"/>
    </row>
    <row r="38" spans="1:6" ht="12.75">
      <c r="A38" s="75"/>
      <c r="B38" s="71"/>
      <c r="C38" s="71"/>
      <c r="D38" s="72"/>
      <c r="E38" s="56"/>
      <c r="F38" s="56"/>
    </row>
    <row r="39" spans="1:6" ht="12.75">
      <c r="A39" s="76" t="s">
        <v>7</v>
      </c>
      <c r="B39" s="41"/>
      <c r="C39" s="77"/>
      <c r="D39" s="69"/>
      <c r="E39" s="56"/>
      <c r="F39" s="56"/>
    </row>
    <row r="40" spans="1:6" ht="12.75">
      <c r="A40" s="76" t="s">
        <v>56</v>
      </c>
      <c r="B40" s="41"/>
      <c r="C40" s="77"/>
      <c r="D40" s="69"/>
      <c r="E40" s="56"/>
      <c r="F40" s="56"/>
    </row>
    <row r="41" spans="1:6" ht="18" customHeight="1">
      <c r="A41" s="74" t="s">
        <v>28</v>
      </c>
      <c r="B41" s="41"/>
      <c r="C41" s="77"/>
      <c r="D41" s="69"/>
      <c r="E41" s="56"/>
      <c r="F41" s="56"/>
    </row>
    <row r="42" spans="1:6" ht="18" customHeight="1">
      <c r="A42" s="74"/>
      <c r="B42" s="41"/>
      <c r="C42" s="77"/>
      <c r="D42" s="69"/>
      <c r="E42" s="56"/>
      <c r="F42" s="56"/>
    </row>
    <row r="43" spans="1:4" s="69" customFormat="1" ht="12.75">
      <c r="A43" s="27" t="s">
        <v>140</v>
      </c>
      <c r="B43" s="78"/>
      <c r="C43" s="79"/>
      <c r="D43" s="79"/>
    </row>
    <row r="44" spans="1:4" s="69" customFormat="1" ht="12.75">
      <c r="A44" s="27"/>
      <c r="B44" s="78"/>
      <c r="C44" s="79"/>
      <c r="D44" s="79"/>
    </row>
    <row r="45" spans="1:4" s="69" customFormat="1" ht="12.75">
      <c r="A45" s="59"/>
      <c r="B45" s="78"/>
      <c r="C45" s="79"/>
      <c r="D45" s="9">
        <v>2</v>
      </c>
    </row>
    <row r="46" spans="1:3" ht="15" customHeight="1">
      <c r="A46" s="59"/>
      <c r="B46" s="67"/>
      <c r="C46" s="11"/>
    </row>
    <row r="47" ht="12.75">
      <c r="A47" s="59"/>
    </row>
    <row r="48" ht="12.75">
      <c r="A48" s="59"/>
    </row>
  </sheetData>
  <sheetProtection/>
  <mergeCells count="4">
    <mergeCell ref="A1:D1"/>
    <mergeCell ref="A2:D2"/>
    <mergeCell ref="A3:D3"/>
    <mergeCell ref="A34:E34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8" t="s">
        <v>129</v>
      </c>
      <c r="B1" s="98"/>
      <c r="C1" s="98"/>
    </row>
    <row r="2" spans="1:4" ht="13.5" customHeight="1">
      <c r="A2" s="99" t="s">
        <v>20</v>
      </c>
      <c r="B2" s="99"/>
      <c r="C2" s="99"/>
      <c r="D2" s="13"/>
    </row>
    <row r="3" spans="1:4" ht="18" customHeight="1">
      <c r="A3" s="94" t="s">
        <v>138</v>
      </c>
      <c r="B3" s="94"/>
      <c r="C3" s="94"/>
      <c r="D3" s="94"/>
    </row>
    <row r="4" spans="1:3" ht="12.75" customHeight="1">
      <c r="A4" s="12"/>
      <c r="B4" s="15"/>
      <c r="C4" s="15"/>
    </row>
    <row r="5" spans="1:4" ht="12.75">
      <c r="A5" s="30" t="s">
        <v>68</v>
      </c>
      <c r="B5" s="54">
        <v>43373</v>
      </c>
      <c r="C5" s="54">
        <v>43008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3" ht="15" customHeight="1">
      <c r="A9" s="28" t="s">
        <v>9</v>
      </c>
      <c r="B9" s="35">
        <v>-44</v>
      </c>
      <c r="C9" s="35">
        <v>-80</v>
      </c>
    </row>
    <row r="10" spans="1:3" ht="14.25" customHeight="1">
      <c r="A10" s="28" t="s">
        <v>10</v>
      </c>
      <c r="B10" s="35">
        <v>-166</v>
      </c>
      <c r="C10" s="35">
        <v>-175</v>
      </c>
    </row>
    <row r="11" spans="1:3" ht="15" customHeight="1">
      <c r="A11" s="28" t="s">
        <v>90</v>
      </c>
      <c r="B11" s="35">
        <v>-3</v>
      </c>
      <c r="C11" s="35">
        <v>-3</v>
      </c>
    </row>
    <row r="12" spans="1:3" ht="15" customHeight="1">
      <c r="A12" s="28" t="s">
        <v>133</v>
      </c>
      <c r="B12" s="35">
        <v>-1</v>
      </c>
      <c r="C12" s="35">
        <v>-1</v>
      </c>
    </row>
    <row r="13" spans="1:3" ht="15" customHeight="1">
      <c r="A13" s="28" t="s">
        <v>102</v>
      </c>
      <c r="B13" s="35">
        <v>-8</v>
      </c>
      <c r="C13" s="35">
        <v>-6</v>
      </c>
    </row>
    <row r="14" spans="1:3" ht="18" customHeight="1">
      <c r="A14" s="29" t="s">
        <v>24</v>
      </c>
      <c r="B14" s="38">
        <f>SUM(B9:B13)</f>
        <v>-222</v>
      </c>
      <c r="C14" s="38">
        <f>SUM(C9:C13)</f>
        <v>-265</v>
      </c>
    </row>
    <row r="15" spans="1:3" ht="10.5" customHeight="1">
      <c r="A15" s="29"/>
      <c r="B15" s="38"/>
      <c r="C15" s="38"/>
    </row>
    <row r="16" spans="1:3" ht="25.5">
      <c r="A16" s="29" t="s">
        <v>11</v>
      </c>
      <c r="B16" s="35"/>
      <c r="C16" s="35"/>
    </row>
    <row r="17" spans="1:3" ht="12.75">
      <c r="A17" s="28" t="s">
        <v>12</v>
      </c>
      <c r="B17" s="35">
        <v>-1508</v>
      </c>
      <c r="C17" s="35">
        <v>-4216</v>
      </c>
    </row>
    <row r="18" spans="1:3" ht="12.75">
      <c r="A18" s="28" t="s">
        <v>13</v>
      </c>
      <c r="B18" s="35">
        <v>1502</v>
      </c>
      <c r="C18" s="35">
        <v>1723</v>
      </c>
    </row>
    <row r="19" spans="1:3" ht="12.75">
      <c r="A19" s="28" t="s">
        <v>14</v>
      </c>
      <c r="B19" s="35">
        <v>243</v>
      </c>
      <c r="C19" s="35">
        <v>33</v>
      </c>
    </row>
    <row r="20" spans="1:3" ht="12.75">
      <c r="A20" s="28" t="s">
        <v>36</v>
      </c>
      <c r="B20" s="35">
        <v>-3</v>
      </c>
      <c r="C20" s="35">
        <v>-4135</v>
      </c>
    </row>
    <row r="21" spans="1:3" ht="12.75">
      <c r="A21" s="28" t="s">
        <v>95</v>
      </c>
      <c r="B21" s="35"/>
      <c r="C21" s="35">
        <v>1605</v>
      </c>
    </row>
    <row r="22" spans="1:3" ht="12.75">
      <c r="A22" s="28" t="s">
        <v>109</v>
      </c>
      <c r="B22" s="35">
        <v>-1020</v>
      </c>
      <c r="C22" s="35">
        <v>-874</v>
      </c>
    </row>
    <row r="23" spans="1:3" ht="12.75">
      <c r="A23" s="28" t="s">
        <v>108</v>
      </c>
      <c r="B23" s="35">
        <v>513</v>
      </c>
      <c r="C23" s="35">
        <v>756</v>
      </c>
    </row>
    <row r="24" spans="1:3" ht="12.75">
      <c r="A24" s="28" t="s">
        <v>106</v>
      </c>
      <c r="B24" s="35"/>
      <c r="C24" s="35">
        <v>4</v>
      </c>
    </row>
    <row r="25" spans="1:3" ht="12.75">
      <c r="A25" s="28" t="s">
        <v>124</v>
      </c>
      <c r="B25" s="35">
        <v>-1</v>
      </c>
      <c r="C25" s="35">
        <v>-4</v>
      </c>
    </row>
    <row r="26" spans="1:3" ht="12.75">
      <c r="A26" s="29" t="s">
        <v>25</v>
      </c>
      <c r="B26" s="38">
        <f>SUM(B17:B25)</f>
        <v>-274</v>
      </c>
      <c r="C26" s="38">
        <f>SUM(C17:C25)</f>
        <v>-5108</v>
      </c>
    </row>
    <row r="27" spans="1:3" ht="10.5" customHeight="1">
      <c r="A27" s="29"/>
      <c r="B27" s="38"/>
      <c r="C27" s="38"/>
    </row>
    <row r="28" spans="1:3" ht="12.75">
      <c r="A28" s="29" t="s">
        <v>15</v>
      </c>
      <c r="B28" s="35"/>
      <c r="C28" s="35"/>
    </row>
    <row r="29" spans="1:3" ht="12.75">
      <c r="A29" s="28" t="s">
        <v>69</v>
      </c>
      <c r="B29" s="35">
        <v>361</v>
      </c>
      <c r="C29" s="35">
        <v>7668</v>
      </c>
    </row>
    <row r="30" spans="1:3" ht="12.75">
      <c r="A30" s="28" t="s">
        <v>87</v>
      </c>
      <c r="B30" s="35">
        <v>-521</v>
      </c>
      <c r="C30" s="35">
        <v>-1692</v>
      </c>
    </row>
    <row r="31" spans="1:3" ht="12.75">
      <c r="A31" s="28" t="s">
        <v>76</v>
      </c>
      <c r="B31" s="35">
        <v>-12</v>
      </c>
      <c r="C31" s="35">
        <v>-26</v>
      </c>
    </row>
    <row r="32" spans="1:3" ht="12.75">
      <c r="A32" s="28" t="s">
        <v>141</v>
      </c>
      <c r="B32" s="35">
        <v>-1</v>
      </c>
      <c r="C32" s="35"/>
    </row>
    <row r="33" spans="1:3" ht="17.25" customHeight="1">
      <c r="A33" s="29" t="s">
        <v>26</v>
      </c>
      <c r="B33" s="38">
        <f>SUM(B29:B32)</f>
        <v>-173</v>
      </c>
      <c r="C33" s="38">
        <f>SUM(C29:C31)</f>
        <v>5950</v>
      </c>
    </row>
    <row r="34" spans="1:3" ht="11.25" customHeight="1">
      <c r="A34" s="29"/>
      <c r="B34" s="38"/>
      <c r="C34" s="38"/>
    </row>
    <row r="35" spans="1:3" ht="23.25" customHeight="1">
      <c r="A35" s="32" t="s">
        <v>27</v>
      </c>
      <c r="B35" s="34">
        <f>B14+B26+B33</f>
        <v>-669</v>
      </c>
      <c r="C35" s="34">
        <f>C14+C26+C33</f>
        <v>577</v>
      </c>
    </row>
    <row r="36" ht="9.75" customHeight="1">
      <c r="A36" s="32"/>
    </row>
    <row r="37" spans="1:3" ht="18.75" customHeight="1">
      <c r="A37" s="37" t="s">
        <v>16</v>
      </c>
      <c r="B37" s="34">
        <v>1540</v>
      </c>
      <c r="C37" s="34">
        <v>603</v>
      </c>
    </row>
    <row r="38" spans="1:3" ht="17.25" customHeight="1">
      <c r="A38" s="40" t="s">
        <v>17</v>
      </c>
      <c r="B38" s="34">
        <f>B35+B37</f>
        <v>871</v>
      </c>
      <c r="C38" s="34">
        <f>C35+C37</f>
        <v>1180</v>
      </c>
    </row>
    <row r="39" spans="1:2" ht="11.25" customHeight="1">
      <c r="A39" s="40"/>
      <c r="B39" s="38"/>
    </row>
    <row r="40" spans="1:2" ht="11.25" customHeight="1">
      <c r="A40" s="40"/>
      <c r="B40" s="38"/>
    </row>
    <row r="41" spans="1:2" ht="11.25" customHeight="1">
      <c r="A41" s="40"/>
      <c r="B41" s="38"/>
    </row>
    <row r="42" spans="1:5" ht="18" customHeight="1">
      <c r="A42" s="97" t="s">
        <v>110</v>
      </c>
      <c r="B42" s="97"/>
      <c r="C42" s="97"/>
      <c r="D42" s="97"/>
      <c r="E42" s="97"/>
    </row>
    <row r="43" spans="1:4" ht="12.75">
      <c r="A43" s="64"/>
      <c r="B43" s="64"/>
      <c r="C43" s="65"/>
      <c r="D43" s="65"/>
    </row>
    <row r="44" spans="1:6" ht="12.75">
      <c r="A44" s="20" t="s">
        <v>96</v>
      </c>
      <c r="B44" s="18"/>
      <c r="C44" s="18"/>
      <c r="D44" s="19"/>
      <c r="E44" s="56"/>
      <c r="F44" s="56"/>
    </row>
    <row r="45" spans="1:6" ht="12.75">
      <c r="A45" s="21" t="s">
        <v>97</v>
      </c>
      <c r="B45" s="18"/>
      <c r="C45" s="18"/>
      <c r="D45" s="19"/>
      <c r="E45" s="56"/>
      <c r="F45" s="56"/>
    </row>
    <row r="46" spans="1:6" ht="12.75">
      <c r="A46" s="17"/>
      <c r="B46" s="18"/>
      <c r="C46" s="18"/>
      <c r="D46" s="19"/>
      <c r="E46" s="56"/>
      <c r="F46" s="56"/>
    </row>
    <row r="47" spans="1:6" ht="12.75">
      <c r="A47" s="22" t="s">
        <v>7</v>
      </c>
      <c r="B47" s="18"/>
      <c r="C47" s="18"/>
      <c r="D47" s="19"/>
      <c r="E47" s="56"/>
      <c r="F47" s="56"/>
    </row>
    <row r="48" spans="1:6" ht="12.75">
      <c r="A48" s="22" t="s">
        <v>56</v>
      </c>
      <c r="B48" s="18"/>
      <c r="C48" s="18"/>
      <c r="D48" s="19"/>
      <c r="E48" s="56"/>
      <c r="F48" s="56"/>
    </row>
    <row r="49" spans="1:6" ht="12.75">
      <c r="A49" s="21" t="s">
        <v>28</v>
      </c>
      <c r="B49" s="24"/>
      <c r="C49" s="25"/>
      <c r="D49" s="26"/>
      <c r="E49" s="56"/>
      <c r="F49" s="56"/>
    </row>
    <row r="50" spans="1:6" ht="12.75">
      <c r="A50" s="21"/>
      <c r="B50" s="24"/>
      <c r="C50" s="25"/>
      <c r="D50" s="26"/>
      <c r="E50" s="56"/>
      <c r="F50" s="56"/>
    </row>
    <row r="51" spans="1:6" ht="12.75">
      <c r="A51" s="21"/>
      <c r="B51" s="24"/>
      <c r="C51" s="25"/>
      <c r="D51" s="26"/>
      <c r="E51" s="56"/>
      <c r="F51" s="56"/>
    </row>
    <row r="52" spans="1:6" ht="18" customHeight="1">
      <c r="A52" s="27" t="s">
        <v>140</v>
      </c>
      <c r="B52" s="24"/>
      <c r="C52" s="25"/>
      <c r="D52" s="26"/>
      <c r="E52" s="56"/>
      <c r="F52" s="56"/>
    </row>
    <row r="53" spans="1:4" ht="12.75">
      <c r="A53" s="59"/>
      <c r="B53" s="60"/>
      <c r="C53" s="93">
        <v>3</v>
      </c>
      <c r="D53" s="61"/>
    </row>
    <row r="54" spans="1:4" ht="12.75">
      <c r="A54" s="59"/>
      <c r="B54" s="60"/>
      <c r="C54" s="61"/>
      <c r="D54" s="61"/>
    </row>
  </sheetData>
  <sheetProtection/>
  <mergeCells count="4">
    <mergeCell ref="A1:C1"/>
    <mergeCell ref="A2:C2"/>
    <mergeCell ref="A3:D3"/>
    <mergeCell ref="A42:E42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8" t="s">
        <v>128</v>
      </c>
      <c r="B1" s="98"/>
      <c r="C1" s="98"/>
      <c r="D1" s="98"/>
      <c r="E1" s="98"/>
      <c r="F1" s="98"/>
      <c r="G1" s="98"/>
    </row>
    <row r="2" spans="1:7" ht="14.25" customHeight="1">
      <c r="A2" s="101" t="s">
        <v>20</v>
      </c>
      <c r="B2" s="101"/>
      <c r="C2" s="101"/>
      <c r="D2" s="101"/>
      <c r="E2" s="101"/>
      <c r="F2" s="101"/>
      <c r="G2" s="101"/>
    </row>
    <row r="3" spans="1:7" ht="12.75" customHeight="1">
      <c r="A3" s="98" t="s">
        <v>138</v>
      </c>
      <c r="B3" s="98"/>
      <c r="C3" s="98"/>
      <c r="D3" s="98"/>
      <c r="E3" s="98"/>
      <c r="F3" s="98"/>
      <c r="G3" s="98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4" t="s">
        <v>72</v>
      </c>
      <c r="B7" s="94" t="s">
        <v>73</v>
      </c>
      <c r="C7" s="94" t="s">
        <v>22</v>
      </c>
      <c r="D7" s="94"/>
      <c r="E7" s="94"/>
      <c r="F7" s="30" t="s">
        <v>29</v>
      </c>
      <c r="G7" s="94" t="s">
        <v>70</v>
      </c>
    </row>
    <row r="8" spans="1:7" s="31" customFormat="1" ht="18.75" customHeight="1">
      <c r="A8" s="94"/>
      <c r="B8" s="94"/>
      <c r="C8" s="94" t="s">
        <v>34</v>
      </c>
      <c r="D8" s="94" t="s">
        <v>30</v>
      </c>
      <c r="E8" s="94"/>
      <c r="F8" s="30" t="s">
        <v>31</v>
      </c>
      <c r="G8" s="94"/>
    </row>
    <row r="9" spans="1:7" s="31" customFormat="1" ht="39.75" customHeight="1">
      <c r="A9" s="94"/>
      <c r="B9" s="94"/>
      <c r="C9" s="94"/>
      <c r="D9" s="30" t="s">
        <v>32</v>
      </c>
      <c r="E9" s="30" t="s">
        <v>33</v>
      </c>
      <c r="F9" s="30"/>
      <c r="G9" s="94"/>
    </row>
    <row r="10" spans="1:7" s="31" customFormat="1" ht="12.75" customHeight="1">
      <c r="A10" s="29" t="s">
        <v>131</v>
      </c>
      <c r="B10" s="34">
        <v>8519</v>
      </c>
      <c r="C10" s="34">
        <v>952</v>
      </c>
      <c r="D10" s="34">
        <v>364</v>
      </c>
      <c r="E10" s="34">
        <v>1223</v>
      </c>
      <c r="F10" s="34">
        <v>4223</v>
      </c>
      <c r="G10" s="34">
        <f>B10+C10+D10+E10+F10</f>
        <v>15281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71</v>
      </c>
      <c r="B12" s="34"/>
      <c r="C12" s="34"/>
      <c r="D12" s="34"/>
      <c r="E12" s="34"/>
      <c r="F12" s="38">
        <v>1523</v>
      </c>
      <c r="G12" s="34">
        <f>B12+C12+D12+E12+F12</f>
        <v>1523</v>
      </c>
    </row>
    <row r="13" spans="1:7" ht="12.75">
      <c r="A13" s="28" t="s">
        <v>132</v>
      </c>
      <c r="B13" s="34"/>
      <c r="C13" s="34">
        <v>30</v>
      </c>
      <c r="D13" s="34"/>
      <c r="E13" s="34"/>
      <c r="F13" s="38"/>
      <c r="G13" s="34">
        <f>B13+C13+D13+E13+F13</f>
        <v>30</v>
      </c>
    </row>
    <row r="14" spans="1:7" ht="12.75">
      <c r="A14" s="29" t="s">
        <v>105</v>
      </c>
      <c r="B14" s="34">
        <f>B10+B12+B13</f>
        <v>8519</v>
      </c>
      <c r="C14" s="34">
        <f>C10+C12+C13</f>
        <v>982</v>
      </c>
      <c r="D14" s="34">
        <f>D10+D12+D13</f>
        <v>364</v>
      </c>
      <c r="E14" s="34">
        <f>E10+E12+E13</f>
        <v>1223</v>
      </c>
      <c r="F14" s="34">
        <f>F10+F12+F13</f>
        <v>5746</v>
      </c>
      <c r="G14" s="34">
        <f>B14+C14+D14+E14+F14</f>
        <v>16834</v>
      </c>
    </row>
    <row r="15" spans="1:7" ht="12.75">
      <c r="A15" s="29"/>
      <c r="B15" s="34"/>
      <c r="C15" s="34"/>
      <c r="D15" s="34"/>
      <c r="E15" s="34"/>
      <c r="F15" s="34"/>
      <c r="G15" s="34"/>
    </row>
    <row r="16" spans="1:7" ht="12" customHeight="1">
      <c r="A16" s="28" t="s">
        <v>71</v>
      </c>
      <c r="B16" s="55"/>
      <c r="C16" s="55"/>
      <c r="D16" s="55"/>
      <c r="E16" s="55"/>
      <c r="F16" s="55">
        <v>1006</v>
      </c>
      <c r="G16" s="34">
        <f>B16+C16+D16+E16+F16</f>
        <v>1006</v>
      </c>
    </row>
    <row r="17" spans="1:7" ht="12.75">
      <c r="A17" s="28" t="s">
        <v>94</v>
      </c>
      <c r="B17" s="34">
        <v>20</v>
      </c>
      <c r="C17" s="34"/>
      <c r="D17" s="34"/>
      <c r="E17" s="34"/>
      <c r="F17" s="38">
        <v>1</v>
      </c>
      <c r="G17" s="34">
        <f>B17+C17+D17+E17+F17</f>
        <v>21</v>
      </c>
    </row>
    <row r="18" spans="1:7" ht="12" customHeight="1">
      <c r="A18" s="29" t="s">
        <v>125</v>
      </c>
      <c r="B18" s="55">
        <f>B14+B16+B17</f>
        <v>8539</v>
      </c>
      <c r="C18" s="55">
        <f>C14+C16+C17</f>
        <v>982</v>
      </c>
      <c r="D18" s="55">
        <f>D14+D16+D17</f>
        <v>364</v>
      </c>
      <c r="E18" s="55">
        <f>E14+E16+E17</f>
        <v>1223</v>
      </c>
      <c r="F18" s="55">
        <f>F14+F16+F17</f>
        <v>6753</v>
      </c>
      <c r="G18" s="34">
        <f>B18+C18+D18+E18+F18</f>
        <v>17861</v>
      </c>
    </row>
    <row r="19" spans="1:7" ht="12" customHeight="1">
      <c r="A19" s="29"/>
      <c r="B19" s="55"/>
      <c r="C19" s="55"/>
      <c r="D19" s="55"/>
      <c r="E19" s="55"/>
      <c r="F19" s="55"/>
      <c r="G19" s="55"/>
    </row>
    <row r="20" spans="1:7" ht="12.75">
      <c r="A20" s="28" t="s">
        <v>71</v>
      </c>
      <c r="B20" s="34"/>
      <c r="C20" s="34"/>
      <c r="D20" s="34"/>
      <c r="E20" s="34"/>
      <c r="F20" s="38">
        <v>673</v>
      </c>
      <c r="G20" s="34">
        <f>B20+C20+D20+E20+F20</f>
        <v>673</v>
      </c>
    </row>
    <row r="21" spans="1:7" ht="12.75">
      <c r="A21" s="28" t="s">
        <v>134</v>
      </c>
      <c r="B21" s="34"/>
      <c r="C21" s="34"/>
      <c r="D21" s="34">
        <v>490</v>
      </c>
      <c r="E21" s="34"/>
      <c r="F21" s="38">
        <v>-490</v>
      </c>
      <c r="G21" s="34">
        <f>B21+C21+D21+E21+F21</f>
        <v>0</v>
      </c>
    </row>
    <row r="22" spans="1:7" ht="12" customHeight="1">
      <c r="A22" s="29" t="s">
        <v>142</v>
      </c>
      <c r="B22" s="55">
        <f aca="true" t="shared" si="0" ref="B22:G22">B18+B20+B21</f>
        <v>8539</v>
      </c>
      <c r="C22" s="55">
        <f t="shared" si="0"/>
        <v>982</v>
      </c>
      <c r="D22" s="55">
        <f t="shared" si="0"/>
        <v>854</v>
      </c>
      <c r="E22" s="55">
        <f t="shared" si="0"/>
        <v>1223</v>
      </c>
      <c r="F22" s="55">
        <f t="shared" si="0"/>
        <v>6936</v>
      </c>
      <c r="G22" s="55">
        <f t="shared" si="0"/>
        <v>18534</v>
      </c>
    </row>
    <row r="23" spans="1:7" ht="12" customHeight="1">
      <c r="A23" s="29"/>
      <c r="B23" s="55"/>
      <c r="C23" s="55"/>
      <c r="D23" s="55"/>
      <c r="E23" s="55"/>
      <c r="F23" s="55"/>
      <c r="G23" s="55"/>
    </row>
    <row r="24" spans="1:7" ht="12" customHeight="1">
      <c r="A24" s="53"/>
      <c r="B24" s="53"/>
      <c r="C24" s="53"/>
      <c r="D24" s="53"/>
      <c r="E24" s="53"/>
      <c r="F24" s="53"/>
      <c r="G24" s="53"/>
    </row>
    <row r="25" spans="1:5" ht="18.75" customHeight="1">
      <c r="A25" s="97"/>
      <c r="B25" s="97"/>
      <c r="C25" s="97"/>
      <c r="D25" s="97"/>
      <c r="E25" s="97"/>
    </row>
    <row r="26" spans="1:5" ht="21.75" customHeight="1">
      <c r="A26" s="97" t="s">
        <v>110</v>
      </c>
      <c r="B26" s="97"/>
      <c r="C26" s="97"/>
      <c r="D26" s="97"/>
      <c r="E26" s="97"/>
    </row>
    <row r="27" spans="1:3" ht="12.75">
      <c r="A27" s="66"/>
      <c r="B27" s="66"/>
      <c r="C27" s="65"/>
    </row>
    <row r="28" spans="1:3" ht="12.75">
      <c r="A28" s="66"/>
      <c r="B28" s="66"/>
      <c r="C28" s="65"/>
    </row>
    <row r="29" spans="1:4" ht="12.75">
      <c r="A29" s="20" t="s">
        <v>96</v>
      </c>
      <c r="B29" s="18"/>
      <c r="C29" s="18"/>
      <c r="D29" s="56"/>
    </row>
    <row r="30" spans="1:4" ht="12.75">
      <c r="A30" s="21" t="s">
        <v>97</v>
      </c>
      <c r="B30" s="18"/>
      <c r="C30" s="18"/>
      <c r="D30" s="56"/>
    </row>
    <row r="31" spans="1:4" ht="12.75">
      <c r="A31" s="17"/>
      <c r="B31" s="18"/>
      <c r="C31" s="18"/>
      <c r="D31" s="56"/>
    </row>
    <row r="32" spans="1:4" ht="12.75">
      <c r="A32" s="22" t="s">
        <v>7</v>
      </c>
      <c r="B32" s="18"/>
      <c r="C32" s="18"/>
      <c r="D32" s="56"/>
    </row>
    <row r="33" spans="1:4" ht="12.75">
      <c r="A33" s="22" t="s">
        <v>56</v>
      </c>
      <c r="B33" s="18"/>
      <c r="C33" s="18"/>
      <c r="D33" s="56"/>
    </row>
    <row r="34" spans="1:4" ht="12.75">
      <c r="A34" s="21" t="s">
        <v>28</v>
      </c>
      <c r="B34" s="24"/>
      <c r="C34" s="25"/>
      <c r="D34" s="56"/>
    </row>
    <row r="35" spans="1:4" ht="12.75">
      <c r="A35" s="21"/>
      <c r="B35" s="24"/>
      <c r="C35" s="25"/>
      <c r="D35" s="56"/>
    </row>
    <row r="36" spans="1:4" ht="18" customHeight="1">
      <c r="A36" s="100" t="s">
        <v>140</v>
      </c>
      <c r="B36" s="100"/>
      <c r="C36" s="100"/>
      <c r="D36" s="56"/>
    </row>
    <row r="37" spans="1:3" ht="12.75">
      <c r="A37" s="59"/>
      <c r="B37" s="60"/>
      <c r="C37" s="61"/>
    </row>
    <row r="38" spans="1:3" ht="12.75">
      <c r="A38" s="59"/>
      <c r="B38" s="60"/>
      <c r="C38" s="61"/>
    </row>
    <row r="39" spans="1:2" ht="12.75">
      <c r="A39" s="39"/>
      <c r="B39" s="41"/>
    </row>
    <row r="40" ht="12.75">
      <c r="G40" s="9">
        <v>4</v>
      </c>
    </row>
  </sheetData>
  <sheetProtection/>
  <mergeCells count="12">
    <mergeCell ref="A36:C36"/>
    <mergeCell ref="A1:G1"/>
    <mergeCell ref="A2:G2"/>
    <mergeCell ref="A3:G3"/>
    <mergeCell ref="A7:A9"/>
    <mergeCell ref="B7:B9"/>
    <mergeCell ref="G7:G9"/>
    <mergeCell ref="D8:E8"/>
    <mergeCell ref="C8:C9"/>
    <mergeCell ref="C7:E7"/>
    <mergeCell ref="A26:E26"/>
    <mergeCell ref="A25:E25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2018-07-18T10:19:48Z</cp:lastPrinted>
  <dcterms:created xsi:type="dcterms:W3CDTF">2005-02-19T14:29:21Z</dcterms:created>
  <dcterms:modified xsi:type="dcterms:W3CDTF">2018-10-22T07:29:26Z</dcterms:modified>
  <cp:category/>
  <cp:version/>
  <cp:contentType/>
  <cp:contentStatus/>
</cp:coreProperties>
</file>