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725" tabRatio="531" activeTab="0"/>
  </bookViews>
  <sheets>
    <sheet name="lise" sheetId="1" r:id="rId1"/>
    <sheet name="zagl_str_01" sheetId="2" r:id="rId2"/>
    <sheet name="ofs" sheetId="3" r:id="rId3"/>
    <sheet name="ovd" sheetId="4" r:id="rId4"/>
    <sheet name="opp" sheetId="5" r:id="rId5"/>
    <sheet name="osk" sheetId="6" r:id="rId6"/>
  </sheets>
  <definedNames>
    <definedName name="_Hlk140911373" localSheetId="1">'zagl_str_01'!$A$11</definedName>
    <definedName name="_Hlt140911131" localSheetId="1">'zagl_str_01'!$J$21</definedName>
    <definedName name="_Hlt140911150" localSheetId="1">'zagl_str_01'!$G$22</definedName>
    <definedName name="_Hlt140985041" localSheetId="1">'zagl_str_01'!$A$27</definedName>
    <definedName name="_Hlt157845424" localSheetId="1">'zagl_str_01'!$G$19</definedName>
    <definedName name="_xlnm.Print_Area" localSheetId="3">'ovd'!$A$1:$E$47</definedName>
  </definedNames>
  <calcPr fullCalcOnLoad="1"/>
</workbook>
</file>

<file path=xl/sharedStrings.xml><?xml version="1.0" encoding="utf-8"?>
<sst xmlns="http://schemas.openxmlformats.org/spreadsheetml/2006/main" count="180" uniqueCount="148">
  <si>
    <t>СЪДЪРЖАНИЕ</t>
  </si>
  <si>
    <t xml:space="preserve">            </t>
  </si>
  <si>
    <t>НЕТЕКУЩИ АКТИВИ</t>
  </si>
  <si>
    <t>ТЕКУЩИ АКТИВИ</t>
  </si>
  <si>
    <t>ТЕКУЩИ ПАСИВИ</t>
  </si>
  <si>
    <t>ОБЩО СОБСТВЕН КАПИТАЛ И ПАСИВИ</t>
  </si>
  <si>
    <t>ПЕЧАЛБА ОТ ДЕЙНОСТТА</t>
  </si>
  <si>
    <t>Главен счетоводител :</t>
  </si>
  <si>
    <t>А. ПАРИЧНИ ПОТОЦИ ОТ ОПЕРАТИВНА ДЕЙНОСТ</t>
  </si>
  <si>
    <t>Плащания на доставчици</t>
  </si>
  <si>
    <t>Плащания, свързани с възнаграждения</t>
  </si>
  <si>
    <t>Б. ПАРИЧНИ ПОТОЦИ ОТ ИНВЕСТИЦИОННА ДЕЙНОСТ</t>
  </si>
  <si>
    <t>Предоставени заеми</t>
  </si>
  <si>
    <t>Възстановени предоставени заеми</t>
  </si>
  <si>
    <t>Получени лихви по предоставени заеми</t>
  </si>
  <si>
    <t>В. ПАРИЧНИ ПОТОЦИ ОТ ФИНАНСОВА ДЕЙНОСТ</t>
  </si>
  <si>
    <t>Д. ПАРИЧНИ СРЕДСТВА В НАЧАЛОТО НА ПЕРИОДА</t>
  </si>
  <si>
    <t>Е. ПАРИЧНИ СРЕДСТВА В КРАЯ НА ПЕРИОДА</t>
  </si>
  <si>
    <t>И</t>
  </si>
  <si>
    <t xml:space="preserve">ДОКЛАД ЗА ДЕЙНОСТТА </t>
  </si>
  <si>
    <t xml:space="preserve">НА "ТК ХОЛД" АД </t>
  </si>
  <si>
    <t>Парични средства</t>
  </si>
  <si>
    <t>Резерви</t>
  </si>
  <si>
    <r>
      <t>Доходи на акция в лв</t>
    </r>
    <r>
      <rPr>
        <b/>
        <sz val="10"/>
        <rFont val="Arial"/>
        <family val="2"/>
      </rPr>
      <t xml:space="preserve">.                                                                                                                 </t>
    </r>
  </si>
  <si>
    <t xml:space="preserve"> НЕТЕН ПАРИЧЕН ПОТОК ОТ ОПЕРАТИВНА ДЕЙНОСТ</t>
  </si>
  <si>
    <t xml:space="preserve">НЕТЕН ПОТОК ОТ ИНВЕСТИЦИОННА ДЕЙНОСТ </t>
  </si>
  <si>
    <t xml:space="preserve">НЕТЕН ПАРИЧЕН ПОТОК  ОТ ФИНАНСОВА ДЕЙНОСТ </t>
  </si>
  <si>
    <t xml:space="preserve">Г. ИЗМЕНЕНИЯ НА ПАРИЧНИТЕ СРЕДСТВА ПРЕЗ ПЕРИОДА </t>
  </si>
  <si>
    <t>Атанаска  Николова</t>
  </si>
  <si>
    <t>Финансов резултат</t>
  </si>
  <si>
    <t>целеви резерви</t>
  </si>
  <si>
    <t>печалба</t>
  </si>
  <si>
    <t>Общи</t>
  </si>
  <si>
    <t>други</t>
  </si>
  <si>
    <t xml:space="preserve">премии от емисия </t>
  </si>
  <si>
    <t>Общо собствен капитал</t>
  </si>
  <si>
    <t>Покупка на инвестиции</t>
  </si>
  <si>
    <t>Инвестиции в :</t>
  </si>
  <si>
    <t>дъщерни предприятия</t>
  </si>
  <si>
    <t>асоциирани предприятия</t>
  </si>
  <si>
    <t>други предприятия</t>
  </si>
  <si>
    <t>Дълготрайни активи, нетно</t>
  </si>
  <si>
    <t>Активи по отсрочени данъци</t>
  </si>
  <si>
    <t>Общо нетекущи активи</t>
  </si>
  <si>
    <t>Търговски и други вземания</t>
  </si>
  <si>
    <t>Финансови активи, държани за търгуване</t>
  </si>
  <si>
    <t>Общо текущи активи</t>
  </si>
  <si>
    <t>ОБЩО АКТИВИ:</t>
  </si>
  <si>
    <t>СОБСТВЕН КАПИТАЛ</t>
  </si>
  <si>
    <t>Емитиран акционерен капитал</t>
  </si>
  <si>
    <t>печалби от предходни години</t>
  </si>
  <si>
    <t>Търговски и други задължения, в т.ч.:</t>
  </si>
  <si>
    <t>Вземания от свързани предприятия</t>
  </si>
  <si>
    <t>задължения към свързани предприятия</t>
  </si>
  <si>
    <t>други задължения</t>
  </si>
  <si>
    <t>АКТИВИ/СОБСТВЕН КАПИТАЛ/ПАСИВИ</t>
  </si>
  <si>
    <t>(Съставител)</t>
  </si>
  <si>
    <t>ПРИХОДИ/РАЗХОДИ</t>
  </si>
  <si>
    <t>Бел.</t>
  </si>
  <si>
    <t>ПРИХОДИ ОТ ДЕЙНОСТТА</t>
  </si>
  <si>
    <t>Приходи от лихви</t>
  </si>
  <si>
    <t>Разходи за лихви</t>
  </si>
  <si>
    <t>Нетни приходи от лихви</t>
  </si>
  <si>
    <t>ОБЩИ ПРИХОДИ</t>
  </si>
  <si>
    <t>ОБЩИ И АДМИНИСТРАТИВНИ РАЗХОДИ</t>
  </si>
  <si>
    <t>в т.ч. амортизации на дълготрайни активи</t>
  </si>
  <si>
    <t>ПЕЧАЛБА ПРЕДИ ДАНЪЧНО ОБЛАГАНЕ</t>
  </si>
  <si>
    <t>ПЕЧАЛБА СЛEД ДАНЪЦИ</t>
  </si>
  <si>
    <t>ПАРИЧНИ ПОТОЦИ</t>
  </si>
  <si>
    <t>Получени депозити</t>
  </si>
  <si>
    <t xml:space="preserve">Общо собствен капитал </t>
  </si>
  <si>
    <t xml:space="preserve"> Нетна печалба за периода</t>
  </si>
  <si>
    <t>В хиляди лева</t>
  </si>
  <si>
    <t>Регистриран капитал</t>
  </si>
  <si>
    <t>Натрупана печалба, в т.ч.:</t>
  </si>
  <si>
    <t>Общо текущи пасиви</t>
  </si>
  <si>
    <t>Платени лихви по депозити</t>
  </si>
  <si>
    <t>ОТЧЕТ ЗА ФИНАНСОВОТО СЪСТОЯНИЕ</t>
  </si>
  <si>
    <t xml:space="preserve">ОТЧЕТ ЗА ВСЕОБХВАТНИЯ ДОХОД </t>
  </si>
  <si>
    <t>ОТЧЕТ ЗА ПАРИЧЕН ПОТОК</t>
  </si>
  <si>
    <t>ОТЧЕТ ЗА ПРОМЕНИТЕ В КАПИТАЛА</t>
  </si>
  <si>
    <t xml:space="preserve">ПРИЛОЖЕНИЕ КЪМ  ФИНАНСОВ ОТЧЕТ </t>
  </si>
  <si>
    <t>3. ИНВЕСТИЦИИ</t>
  </si>
  <si>
    <t>4. ДЪЛГОТРАЙНИ АКТИВИ</t>
  </si>
  <si>
    <t>5. НЕТЕКУЩИ ВЗЕМАНИЯ</t>
  </si>
  <si>
    <t>6. ТЪРГОВСКИ И ДРУГИ ТЕКУЩИ ВЗЕМАНИЯ</t>
  </si>
  <si>
    <t>ДОКЛАД ЗА ДЕЙНОСТТА</t>
  </si>
  <si>
    <t>Възстановени депозити</t>
  </si>
  <si>
    <t xml:space="preserve">ОБЩО ПЪЛНИ ДОХОДИ ЗА ПЕРИОДА                                                                   </t>
  </si>
  <si>
    <t>ТК " ХОЛД" АД</t>
  </si>
  <si>
    <t>Платени /възстановени данъци (без корпоративен данък)</t>
  </si>
  <si>
    <t xml:space="preserve"> ТК " ХОЛД" АД</t>
  </si>
  <si>
    <t xml:space="preserve">1. КОРПОРАТИВНА ИНФОРМАЦИЯ </t>
  </si>
  <si>
    <t>2. ОПИСАНИЕ НА ПРИЛОЖИМАТА СЧЕТОВОДНА ПОЛИТИКА</t>
  </si>
  <si>
    <t>Други изменения</t>
  </si>
  <si>
    <t>Постъпления от продажба на инвестиции</t>
  </si>
  <si>
    <t>Прокурист :</t>
  </si>
  <si>
    <t>Сергей Ревалски</t>
  </si>
  <si>
    <t>печалба/загуба от текущата година</t>
  </si>
  <si>
    <t>РАЗХОДИ ЗА ДЕЙНОСТТА</t>
  </si>
  <si>
    <t>Такси и комисионни</t>
  </si>
  <si>
    <t>ОБЩИ РАЗХОДИ</t>
  </si>
  <si>
    <t>Други постъпления/плащания от оперативна дейност</t>
  </si>
  <si>
    <t>Разходи за данъци</t>
  </si>
  <si>
    <t>Други приходи</t>
  </si>
  <si>
    <t xml:space="preserve">САЛДО КЪМ 31 ДЕКЕМВРИ 2016 г. </t>
  </si>
  <si>
    <t>Постъпления от продажба на дълготрайни активи</t>
  </si>
  <si>
    <t>Приходи от дивиденти</t>
  </si>
  <si>
    <t>Получени дивиденти от инвестиции</t>
  </si>
  <si>
    <t>Предоставени допълнителни парични вноски</t>
  </si>
  <si>
    <t xml:space="preserve">Приложенията на страници от 5 до 22 са неразделна част от финансовия отчет. </t>
  </si>
  <si>
    <t>7. ФИНАНСОВИ АКТИВИ, ДЪРЖАНИ ЗА ТЪРГУВАНЕ</t>
  </si>
  <si>
    <t>8. ПАРИЧНИ СРЕДСТВА</t>
  </si>
  <si>
    <t>9. АКЦИОНЕРЕН КАПИТАЛ</t>
  </si>
  <si>
    <t>10. РЕЗЕРВИ</t>
  </si>
  <si>
    <t>11.ТЪРГОВСКИ И ДРУГИ ТЕКУЩИ ЗАДЪЛЖЕНИЯ</t>
  </si>
  <si>
    <t>12. ПРИХОДИ ОТ ДЕЙНОСТТА</t>
  </si>
  <si>
    <t>13. ОБЩИ И АДМИНИСТРАТИВНИ РАЗХОДИ</t>
  </si>
  <si>
    <t>14. ОТСРОЧЕНИ ДАНЪЧНИ АКТИВИ</t>
  </si>
  <si>
    <t>15. СВЪРЗАНИ ЛИЦА И СДЕЛКИ С ТЯХ</t>
  </si>
  <si>
    <t>17. ДОХОД НА АКЦИЯ</t>
  </si>
  <si>
    <t>Покупка на дълготрайни активи</t>
  </si>
  <si>
    <t xml:space="preserve">САЛДО КЪМ 31 ДЕКЕМВРИ 2017 г. </t>
  </si>
  <si>
    <t xml:space="preserve">САЛДО КЪМ 1 ЯНУАРИ 2016 г. </t>
  </si>
  <si>
    <t>Изкупени и продадени собствени акции</t>
  </si>
  <si>
    <t>Платени банкови такси</t>
  </si>
  <si>
    <t>Попълване на фонд "Резервен"</t>
  </si>
  <si>
    <t>Положителни разлики от операции с финансови активи</t>
  </si>
  <si>
    <t>Платени задължения по лизингови договори</t>
  </si>
  <si>
    <t>към 31 декември 2018 година</t>
  </si>
  <si>
    <t>за периода 1 януари  31 декември 2018 година</t>
  </si>
  <si>
    <t>Разходи от отписани вземания</t>
  </si>
  <si>
    <t>Разходи от отписани и обезценени инвестиции</t>
  </si>
  <si>
    <t xml:space="preserve">САЛДО КЪМ 31 ДЕКЕМВРИ 2018 г. </t>
  </si>
  <si>
    <t>ЗА ПЕРИОДА 1 ЯНУАРИ 31 ДЕКЕМВРИ 2018 ГОДИНА</t>
  </si>
  <si>
    <t>ЯНУАРИ 2019 ГОДИНА</t>
  </si>
  <si>
    <t>Дата на съставяне: 28 януари 2019 година</t>
  </si>
  <si>
    <t>Изплатени дивиденти</t>
  </si>
  <si>
    <t>Разпределение на печалбата за:</t>
  </si>
  <si>
    <t>дивиденти</t>
  </si>
  <si>
    <t>16. ПОЕТИ АНГАЖИМЕНТИ И УСЛОВНИ ЗАДЪЛЖЕНИЯ</t>
  </si>
  <si>
    <t>18. ДИВИДЕНТИ</t>
  </si>
  <si>
    <t>19. СЪБИТИЯ СЛЕД ДАТАТА НА ОТЧЕТНИЯ ПЕРИОД</t>
  </si>
  <si>
    <t>ПРЕДВАРИТЕЛЕН НЕКОНСОЛИДИРАН ФИНАНСОВ ОТЧЕТ</t>
  </si>
  <si>
    <t>ПРЕДВАРИТЕЛЕН НЕКОНСОЛИДИРАН ОТЧЕТ ЗА ФИНАНСОВОТО СЪСТОЯНИЕ</t>
  </si>
  <si>
    <t>ПРЕДВАРИТЕЛЕН НЕКОНСОЛИДИРАН ОТЧЕТ ЗА ВСЕОБХВАТНИЯ ДОХОД</t>
  </si>
  <si>
    <t>ПРЕДВАРИТЕЛЕН НЕКОНСОЛИДИРАН ОТЧЕТ ЗА ПАРИЧЕН ПОТОК</t>
  </si>
  <si>
    <t>ПРЕДВАРИТЕЛЕН НЕКОНСОЛИДИРАН ОТЧЕТ ЗА ПРОМЕНИТЕ В КАПИТАЛА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</si>
</sst>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0.000"/>
    <numFmt numFmtId="174" formatCode="0.0"/>
    <numFmt numFmtId="175" formatCode="_-* #,##0.0\ _л_в_-;\-* #,##0.0\ _л_в_-;_-* &quot;-&quot;??\ _л_в_-;_-@_-"/>
    <numFmt numFmtId="176" formatCode="_-* #,##0\ _л_в_-;\-* #,##0\ _л_в_-;_-* &quot;-&quot;??\ _л_в_-;_-@_-"/>
    <numFmt numFmtId="177" formatCode="_-* #,##0.000\ _л_в_-;\-* #,##0.000\ _л_в_-;_-* &quot;-&quot;??\ _л_в_-;_-@_-"/>
    <numFmt numFmtId="178" formatCode="_-* #,##0.0000\ _л_в_-;\-* #,##0.0000\ _л_в_-;_-* &quot;-&quot;??\ _л_в_-;_-@_-"/>
    <numFmt numFmtId="179" formatCode="d/m/yyyy&quot; &quot;&quot;г.&quot;;@"/>
    <numFmt numFmtId="180" formatCode="dd/mm/yyyy&quot; &quot;&quot;г.&quot;;@"/>
    <numFmt numFmtId="181" formatCode="0.00000"/>
    <numFmt numFmtId="182" formatCode="0.000000"/>
    <numFmt numFmtId="183" formatCode="0.0000000"/>
    <numFmt numFmtId="184" formatCode="0;\(0\)"/>
    <numFmt numFmtId="185" formatCode="0.0;\(0.0\)"/>
    <numFmt numFmtId="186" formatCode="0.00;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\(0\)\l"/>
    <numFmt numFmtId="192" formatCode="#,##0;\(#,##0\)"/>
    <numFmt numFmtId="193" formatCode="#,##0.0;\(#,##0.0\)"/>
    <numFmt numFmtId="194" formatCode="#,##0.00;\(#,##0.00\)"/>
    <numFmt numFmtId="195" formatCode="#,##0.000;\(#,##0.000\)"/>
    <numFmt numFmtId="196" formatCode="#,##0;[Red]#,##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84" fontId="1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191" fontId="0" fillId="0" borderId="0" xfId="0" applyNumberFormat="1" applyFont="1" applyFill="1" applyAlignment="1">
      <alignment horizontal="left" vertical="center"/>
    </xf>
    <xf numFmtId="191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/>
    </xf>
    <xf numFmtId="184" fontId="15" fillId="0" borderId="0" xfId="0" applyNumberFormat="1" applyFont="1" applyFill="1" applyBorder="1" applyAlignment="1">
      <alignment horizontal="justify"/>
    </xf>
    <xf numFmtId="191" fontId="14" fillId="0" borderId="0" xfId="0" applyNumberFormat="1" applyFont="1" applyFill="1" applyAlignment="1">
      <alignment horizontal="left" vertical="center"/>
    </xf>
    <xf numFmtId="184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92" fontId="6" fillId="0" borderId="0" xfId="0" applyNumberFormat="1" applyFont="1" applyFill="1" applyAlignment="1">
      <alignment horizontal="right" vertical="center" wrapText="1"/>
    </xf>
    <xf numFmtId="192" fontId="0" fillId="0" borderId="0" xfId="0" applyNumberFormat="1" applyFont="1" applyFill="1" applyAlignment="1">
      <alignment horizontal="right" vertical="center" wrapText="1"/>
    </xf>
    <xf numFmtId="192" fontId="11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left" vertical="center" wrapText="1"/>
    </xf>
    <xf numFmtId="192" fontId="6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84" fontId="5" fillId="0" borderId="0" xfId="0" applyNumberFormat="1" applyFont="1" applyAlignment="1">
      <alignment horizontal="left"/>
    </xf>
    <xf numFmtId="184" fontId="5" fillId="0" borderId="0" xfId="0" applyNumberFormat="1" applyFont="1" applyAlignment="1">
      <alignment/>
    </xf>
    <xf numFmtId="0" fontId="18" fillId="0" borderId="0" xfId="0" applyFont="1" applyAlignment="1">
      <alignment horizontal="justify"/>
    </xf>
    <xf numFmtId="0" fontId="20" fillId="0" borderId="0" xfId="0" applyFont="1" applyAlignment="1">
      <alignment/>
    </xf>
    <xf numFmtId="184" fontId="20" fillId="0" borderId="0" xfId="0" applyNumberFormat="1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184" fontId="21" fillId="0" borderId="0" xfId="0" applyNumberFormat="1" applyFont="1" applyAlignment="1">
      <alignment/>
    </xf>
    <xf numFmtId="0" fontId="14" fillId="0" borderId="0" xfId="0" applyFont="1" applyFill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top" wrapText="1"/>
    </xf>
    <xf numFmtId="192" fontId="6" fillId="0" borderId="0" xfId="0" applyNumberFormat="1" applyFont="1" applyFill="1" applyAlignment="1">
      <alignment horizontal="right" wrapText="1"/>
    </xf>
    <xf numFmtId="196" fontId="0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/>
    </xf>
    <xf numFmtId="196" fontId="6" fillId="0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8" fontId="0" fillId="0" borderId="0" xfId="0" applyNumberFormat="1" applyAlignment="1">
      <alignment/>
    </xf>
    <xf numFmtId="196" fontId="6" fillId="0" borderId="0" xfId="0" applyNumberFormat="1" applyFont="1" applyFill="1" applyAlignment="1">
      <alignment horizontal="center" vertical="center" wrapText="1"/>
    </xf>
    <xf numFmtId="192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12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91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/>
    </xf>
    <xf numFmtId="184" fontId="15" fillId="0" borderId="0" xfId="0" applyNumberFormat="1" applyFont="1" applyFill="1" applyBorder="1" applyAlignment="1">
      <alignment horizontal="justify"/>
    </xf>
    <xf numFmtId="191" fontId="14" fillId="0" borderId="0" xfId="0" applyNumberFormat="1" applyFont="1" applyFill="1" applyAlignment="1">
      <alignment horizontal="left" vertical="center"/>
    </xf>
    <xf numFmtId="191" fontId="0" fillId="0" borderId="0" xfId="0" applyNumberFormat="1" applyFont="1" applyFill="1" applyAlignment="1">
      <alignment horizontal="left" vertical="center"/>
    </xf>
    <xf numFmtId="184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38" fontId="0" fillId="0" borderId="0" xfId="0" applyNumberFormat="1" applyFont="1" applyAlignment="1">
      <alignment/>
    </xf>
    <xf numFmtId="0" fontId="2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/>
    </xf>
    <xf numFmtId="184" fontId="10" fillId="0" borderId="0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6" fillId="0" borderId="0" xfId="0" applyFont="1" applyFill="1" applyAlignment="1">
      <alignment horizontal="center" wrapTex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184" fontId="18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194" fontId="6" fillId="0" borderId="0" xfId="0" applyNumberFormat="1" applyFont="1" applyFill="1" applyAlignment="1">
      <alignment vertical="center" wrapText="1"/>
    </xf>
    <xf numFmtId="38" fontId="6" fillId="0" borderId="0" xfId="0" applyNumberFormat="1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7.00390625" style="4" customWidth="1"/>
  </cols>
  <sheetData>
    <row r="2" ht="23.25">
      <c r="A2" s="42" t="s">
        <v>89</v>
      </c>
    </row>
    <row r="14" ht="21" customHeight="1">
      <c r="A14" s="6" t="s">
        <v>143</v>
      </c>
    </row>
    <row r="15" ht="15.75">
      <c r="A15" s="5"/>
    </row>
    <row r="16" ht="17.25" customHeight="1">
      <c r="A16" s="6" t="s">
        <v>18</v>
      </c>
    </row>
    <row r="17" ht="20.25">
      <c r="A17" s="6"/>
    </row>
    <row r="18" ht="21" customHeight="1">
      <c r="A18" s="6" t="s">
        <v>19</v>
      </c>
    </row>
    <row r="19" ht="20.25">
      <c r="A19" s="6"/>
    </row>
    <row r="20" ht="20.25">
      <c r="A20" s="6"/>
    </row>
    <row r="21" ht="19.5" customHeight="1">
      <c r="A21" s="6" t="s">
        <v>134</v>
      </c>
    </row>
    <row r="27" ht="23.25">
      <c r="A27" s="42"/>
    </row>
    <row r="45" ht="20.25">
      <c r="A45" s="6" t="s">
        <v>135</v>
      </c>
    </row>
  </sheetData>
  <sheetProtection/>
  <printOptions horizontalCentered="1" verticalCentered="1"/>
  <pageMargins left="0.7480314960629921" right="0.7480314960629921" top="0.984251968503937" bottom="1.3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4.8515625" style="1" customWidth="1"/>
    <col min="2" max="2" width="9.140625" style="1" customWidth="1"/>
    <col min="3" max="3" width="0.13671875" style="1" customWidth="1"/>
    <col min="4" max="4" width="9.140625" style="1" hidden="1" customWidth="1"/>
    <col min="5" max="16384" width="9.140625" style="1" customWidth="1"/>
  </cols>
  <sheetData>
    <row r="1" ht="23.25">
      <c r="A1" s="42" t="s">
        <v>91</v>
      </c>
    </row>
    <row r="2" ht="23.25">
      <c r="A2" s="42"/>
    </row>
    <row r="3" spans="1:11" ht="20.25">
      <c r="A3" s="80" t="s">
        <v>143</v>
      </c>
      <c r="B3"/>
      <c r="C3"/>
      <c r="D3"/>
      <c r="E3"/>
      <c r="F3"/>
      <c r="G3"/>
      <c r="H3"/>
      <c r="I3"/>
      <c r="J3"/>
      <c r="K3"/>
    </row>
    <row r="4" spans="1:11" ht="20.25">
      <c r="A4" s="80" t="s">
        <v>134</v>
      </c>
      <c r="B4"/>
      <c r="C4"/>
      <c r="D4"/>
      <c r="E4"/>
      <c r="F4"/>
      <c r="G4"/>
      <c r="H4"/>
      <c r="I4"/>
      <c r="J4"/>
      <c r="K4"/>
    </row>
    <row r="5" spans="1:11" ht="15.75">
      <c r="A5" s="2"/>
      <c r="B5"/>
      <c r="C5"/>
      <c r="D5"/>
      <c r="E5"/>
      <c r="F5"/>
      <c r="G5"/>
      <c r="H5"/>
      <c r="I5"/>
      <c r="J5"/>
      <c r="K5"/>
    </row>
    <row r="6" spans="1:11" ht="15.75">
      <c r="A6" s="2"/>
      <c r="B6"/>
      <c r="C6"/>
      <c r="D6"/>
      <c r="E6"/>
      <c r="F6"/>
      <c r="G6"/>
      <c r="H6"/>
      <c r="I6"/>
      <c r="J6"/>
      <c r="K6"/>
    </row>
    <row r="7" spans="1:11" ht="15.75">
      <c r="A7" s="2"/>
      <c r="B7"/>
      <c r="C7"/>
      <c r="D7"/>
      <c r="E7"/>
      <c r="F7"/>
      <c r="G7"/>
      <c r="H7"/>
      <c r="I7"/>
      <c r="J7"/>
      <c r="K7"/>
    </row>
    <row r="8" spans="1:11" ht="15.75">
      <c r="A8" s="2"/>
      <c r="B8"/>
      <c r="C8"/>
      <c r="D8"/>
      <c r="E8"/>
      <c r="F8"/>
      <c r="G8"/>
      <c r="H8"/>
      <c r="I8"/>
      <c r="J8"/>
      <c r="K8"/>
    </row>
    <row r="9" spans="1:11" ht="15.75">
      <c r="A9" s="2"/>
      <c r="B9"/>
      <c r="C9"/>
      <c r="D9"/>
      <c r="E9"/>
      <c r="F9"/>
      <c r="G9"/>
      <c r="H9"/>
      <c r="I9"/>
      <c r="J9"/>
      <c r="K9"/>
    </row>
    <row r="10" spans="1:11" ht="15.75">
      <c r="A10" s="2"/>
      <c r="B10"/>
      <c r="C10"/>
      <c r="D10"/>
      <c r="E10"/>
      <c r="F10"/>
      <c r="G10"/>
      <c r="H10"/>
      <c r="I10"/>
      <c r="J10"/>
      <c r="K10"/>
    </row>
    <row r="11" spans="1:11" ht="22.5">
      <c r="A11" s="43" t="s">
        <v>0</v>
      </c>
      <c r="B11"/>
      <c r="C11"/>
      <c r="D11"/>
      <c r="E11"/>
      <c r="F11"/>
      <c r="G11"/>
      <c r="H11"/>
      <c r="I11"/>
      <c r="J11"/>
      <c r="K11"/>
    </row>
    <row r="12" spans="1:11" ht="18.75">
      <c r="A12" s="3"/>
      <c r="B12"/>
      <c r="C12"/>
      <c r="D12"/>
      <c r="E12"/>
      <c r="F12"/>
      <c r="G12"/>
      <c r="H12"/>
      <c r="I12"/>
      <c r="J12"/>
      <c r="K12"/>
    </row>
    <row r="13" spans="1:11" ht="15.75">
      <c r="A13" s="2"/>
      <c r="B13"/>
      <c r="C13"/>
      <c r="D13"/>
      <c r="E13"/>
      <c r="F13"/>
      <c r="G13"/>
      <c r="H13"/>
      <c r="I13"/>
      <c r="J13"/>
      <c r="K13"/>
    </row>
    <row r="14" spans="1:11" s="49" customFormat="1" ht="18.75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s="49" customFormat="1" ht="18.75">
      <c r="A15" s="47" t="s">
        <v>77</v>
      </c>
      <c r="B15" s="85">
        <v>1</v>
      </c>
      <c r="C15" s="47"/>
      <c r="D15" s="48"/>
      <c r="E15" s="48"/>
      <c r="F15" s="48"/>
      <c r="G15" s="48"/>
      <c r="H15" s="48"/>
      <c r="I15" s="48"/>
      <c r="J15" s="48"/>
      <c r="K15" s="48"/>
    </row>
    <row r="16" spans="1:11" s="49" customFormat="1" ht="18.75">
      <c r="A16" s="3"/>
      <c r="B16" s="86"/>
      <c r="C16" s="48"/>
      <c r="D16" s="48"/>
      <c r="E16" s="48"/>
      <c r="F16" s="48"/>
      <c r="G16" s="48"/>
      <c r="H16" s="48"/>
      <c r="I16" s="48"/>
      <c r="J16" s="48"/>
      <c r="K16" s="48"/>
    </row>
    <row r="17" spans="1:11" s="49" customFormat="1" ht="18.75">
      <c r="A17" s="47" t="s">
        <v>78</v>
      </c>
      <c r="B17" s="85">
        <v>2</v>
      </c>
      <c r="C17" s="47"/>
      <c r="D17" s="47" t="s">
        <v>1</v>
      </c>
      <c r="E17" s="48"/>
      <c r="F17" s="48"/>
      <c r="G17" s="48"/>
      <c r="H17" s="48"/>
      <c r="I17" s="48"/>
      <c r="J17" s="48"/>
      <c r="K17" s="48"/>
    </row>
    <row r="18" spans="1:11" s="49" customFormat="1" ht="18.75">
      <c r="A18" s="3"/>
      <c r="B18" s="85"/>
      <c r="C18" s="48"/>
      <c r="D18" s="48"/>
      <c r="E18" s="48"/>
      <c r="F18" s="48"/>
      <c r="G18" s="48"/>
      <c r="H18" s="48"/>
      <c r="I18" s="48"/>
      <c r="J18" s="48"/>
      <c r="K18" s="48"/>
    </row>
    <row r="19" spans="1:11" s="49" customFormat="1" ht="18.75">
      <c r="A19" s="47" t="s">
        <v>79</v>
      </c>
      <c r="B19" s="85">
        <v>3</v>
      </c>
      <c r="C19" s="48"/>
      <c r="E19" s="48"/>
      <c r="F19" s="48"/>
      <c r="G19" s="48"/>
      <c r="H19" s="48"/>
      <c r="I19" s="48"/>
      <c r="J19" s="48"/>
      <c r="K19" s="48"/>
    </row>
    <row r="20" spans="1:11" s="49" customFormat="1" ht="18.75">
      <c r="A20" s="47"/>
      <c r="B20" s="86"/>
      <c r="C20" s="48"/>
      <c r="D20" s="48"/>
      <c r="E20" s="48"/>
      <c r="F20" s="48"/>
      <c r="G20" s="48"/>
      <c r="H20" s="48"/>
      <c r="I20" s="48"/>
      <c r="J20" s="48"/>
      <c r="K20" s="48"/>
    </row>
    <row r="21" spans="1:11" s="49" customFormat="1" ht="18.75">
      <c r="A21" s="47" t="s">
        <v>80</v>
      </c>
      <c r="B21" s="85">
        <v>4</v>
      </c>
      <c r="C21" s="47"/>
      <c r="D21" s="48"/>
      <c r="E21" s="48"/>
      <c r="F21" s="48"/>
      <c r="G21" s="48"/>
      <c r="H21" s="48"/>
      <c r="I21" s="48"/>
      <c r="J21" s="48"/>
      <c r="K21" s="48"/>
    </row>
    <row r="22" spans="1:11" s="49" customFormat="1" ht="18.75">
      <c r="A22" s="3"/>
      <c r="B22" s="86"/>
      <c r="C22" s="48"/>
      <c r="D22" s="48"/>
      <c r="E22" s="48"/>
      <c r="F22" s="48"/>
      <c r="G22" s="48"/>
      <c r="H22" s="48"/>
      <c r="I22" s="48"/>
      <c r="J22" s="48"/>
      <c r="K22" s="48"/>
    </row>
    <row r="23" spans="1:11" s="49" customFormat="1" ht="18.75">
      <c r="A23" s="50"/>
      <c r="B23" s="86"/>
      <c r="C23" s="48"/>
      <c r="D23" s="48"/>
      <c r="E23" s="48"/>
      <c r="F23" s="48"/>
      <c r="G23" s="48"/>
      <c r="H23" s="48"/>
      <c r="I23" s="48"/>
      <c r="J23" s="48"/>
      <c r="K23" s="48"/>
    </row>
    <row r="24" spans="1:11" s="49" customFormat="1" ht="18.75">
      <c r="A24" s="50" t="s">
        <v>81</v>
      </c>
      <c r="B24" s="87"/>
      <c r="C24" s="48"/>
      <c r="D24" s="48"/>
      <c r="E24" s="48"/>
      <c r="F24" s="48"/>
      <c r="G24" s="48"/>
      <c r="H24" s="48"/>
      <c r="I24" s="48"/>
      <c r="J24" s="48"/>
      <c r="K24" s="50"/>
    </row>
    <row r="25" spans="1:11" s="8" customFormat="1" ht="16.5" customHeight="1">
      <c r="A25" s="7" t="s">
        <v>92</v>
      </c>
      <c r="B25" s="85">
        <v>5</v>
      </c>
      <c r="C25" s="51"/>
      <c r="D25" s="51"/>
      <c r="E25" s="51"/>
      <c r="F25" s="51"/>
      <c r="G25" s="51"/>
      <c r="H25" s="51"/>
      <c r="I25" s="51"/>
      <c r="J25" s="51"/>
      <c r="K25" s="51"/>
    </row>
    <row r="26" spans="1:11" s="8" customFormat="1" ht="18.75">
      <c r="A26" s="7" t="s">
        <v>93</v>
      </c>
      <c r="B26" s="85">
        <v>5</v>
      </c>
      <c r="C26" s="51"/>
      <c r="D26" s="51"/>
      <c r="E26" s="51"/>
      <c r="F26" s="51"/>
      <c r="G26" s="51"/>
      <c r="H26" s="51"/>
      <c r="I26" s="51"/>
      <c r="J26" s="51"/>
      <c r="K26" s="51"/>
    </row>
    <row r="27" spans="1:11" s="8" customFormat="1" ht="18.75">
      <c r="A27" s="7" t="s">
        <v>82</v>
      </c>
      <c r="B27" s="85">
        <v>15</v>
      </c>
      <c r="C27" s="51"/>
      <c r="D27" s="51"/>
      <c r="E27" s="51"/>
      <c r="F27" s="51"/>
      <c r="G27" s="51"/>
      <c r="H27" s="51"/>
      <c r="I27" s="51"/>
      <c r="J27" s="51"/>
      <c r="K27" s="51"/>
    </row>
    <row r="28" spans="1:11" s="8" customFormat="1" ht="18.75">
      <c r="A28" s="46" t="s">
        <v>83</v>
      </c>
      <c r="B28" s="88">
        <v>16</v>
      </c>
      <c r="C28" s="51"/>
      <c r="D28" s="51"/>
      <c r="E28" s="51"/>
      <c r="F28" s="51"/>
      <c r="G28" s="51"/>
      <c r="H28" s="51"/>
      <c r="I28" s="51"/>
      <c r="J28" s="51"/>
      <c r="K28" s="51"/>
    </row>
    <row r="29" spans="1:11" s="8" customFormat="1" ht="18.75">
      <c r="A29" s="7" t="s">
        <v>84</v>
      </c>
      <c r="B29" s="88">
        <v>16</v>
      </c>
      <c r="C29" s="51"/>
      <c r="D29" s="51"/>
      <c r="E29" s="51"/>
      <c r="F29" s="51"/>
      <c r="G29" s="51"/>
      <c r="H29" s="51"/>
      <c r="I29" s="51"/>
      <c r="J29" s="51"/>
      <c r="K29" s="51"/>
    </row>
    <row r="30" spans="1:11" s="8" customFormat="1" ht="18.75">
      <c r="A30" s="7" t="s">
        <v>85</v>
      </c>
      <c r="B30" s="88">
        <v>17</v>
      </c>
      <c r="C30" s="51"/>
      <c r="D30" s="51"/>
      <c r="E30" s="81"/>
      <c r="F30" s="51"/>
      <c r="G30" s="51"/>
      <c r="H30" s="51"/>
      <c r="I30" s="51"/>
      <c r="J30" s="51"/>
      <c r="K30" s="51"/>
    </row>
    <row r="31" spans="1:11" s="8" customFormat="1" ht="18.75">
      <c r="A31" s="7" t="s">
        <v>111</v>
      </c>
      <c r="B31" s="88">
        <v>17</v>
      </c>
      <c r="C31" s="51"/>
      <c r="D31" s="51"/>
      <c r="E31" s="81"/>
      <c r="F31" s="51"/>
      <c r="G31" s="51"/>
      <c r="H31" s="51"/>
      <c r="I31" s="51"/>
      <c r="J31" s="51"/>
      <c r="K31" s="51"/>
    </row>
    <row r="32" spans="1:11" s="8" customFormat="1" ht="18.75">
      <c r="A32" s="44" t="s">
        <v>112</v>
      </c>
      <c r="B32" s="88">
        <v>17</v>
      </c>
      <c r="C32" s="51"/>
      <c r="D32" s="51"/>
      <c r="E32" s="81"/>
      <c r="F32" s="51"/>
      <c r="G32" s="51"/>
      <c r="H32" s="51"/>
      <c r="I32" s="51"/>
      <c r="J32" s="51"/>
      <c r="K32" s="51"/>
    </row>
    <row r="33" spans="1:5" s="8" customFormat="1" ht="18.75">
      <c r="A33" s="45" t="s">
        <v>113</v>
      </c>
      <c r="B33" s="88">
        <v>17</v>
      </c>
      <c r="E33" s="82"/>
    </row>
    <row r="34" spans="1:5" s="8" customFormat="1" ht="18.75">
      <c r="A34" s="45" t="s">
        <v>114</v>
      </c>
      <c r="B34" s="88">
        <v>18</v>
      </c>
      <c r="E34" s="82"/>
    </row>
    <row r="35" spans="1:5" s="46" customFormat="1" ht="18.75">
      <c r="A35" s="45" t="s">
        <v>115</v>
      </c>
      <c r="B35" s="88">
        <v>18</v>
      </c>
      <c r="E35" s="90"/>
    </row>
    <row r="36" spans="1:5" s="46" customFormat="1" ht="18.75">
      <c r="A36" s="46" t="s">
        <v>116</v>
      </c>
      <c r="B36" s="88">
        <v>18</v>
      </c>
      <c r="E36" s="90"/>
    </row>
    <row r="37" spans="1:5" s="46" customFormat="1" ht="18.75">
      <c r="A37" s="46" t="s">
        <v>117</v>
      </c>
      <c r="B37" s="88">
        <v>19</v>
      </c>
      <c r="E37" s="90"/>
    </row>
    <row r="38" spans="1:5" s="46" customFormat="1" ht="18.75">
      <c r="A38" s="46" t="s">
        <v>118</v>
      </c>
      <c r="B38" s="88">
        <v>20</v>
      </c>
      <c r="E38" s="90"/>
    </row>
    <row r="39" spans="1:5" s="46" customFormat="1" ht="18.75">
      <c r="A39" s="46" t="s">
        <v>119</v>
      </c>
      <c r="B39" s="88">
        <v>20</v>
      </c>
      <c r="E39" s="90"/>
    </row>
    <row r="40" spans="1:5" s="46" customFormat="1" ht="18.75">
      <c r="A40" s="46" t="s">
        <v>140</v>
      </c>
      <c r="B40" s="88">
        <v>21</v>
      </c>
      <c r="E40" s="90"/>
    </row>
    <row r="41" spans="1:5" s="46" customFormat="1" ht="18.75">
      <c r="A41" s="46" t="s">
        <v>120</v>
      </c>
      <c r="B41" s="88">
        <v>21</v>
      </c>
      <c r="E41" s="90"/>
    </row>
    <row r="42" spans="1:5" ht="18.75">
      <c r="A42" s="46" t="s">
        <v>141</v>
      </c>
      <c r="B42" s="89">
        <v>22</v>
      </c>
      <c r="E42" s="91"/>
    </row>
    <row r="43" spans="1:5" ht="18.75">
      <c r="A43" s="83" t="s">
        <v>142</v>
      </c>
      <c r="B43" s="89">
        <v>22</v>
      </c>
      <c r="E43" s="91"/>
    </row>
    <row r="44" ht="15.75">
      <c r="A44" s="2"/>
    </row>
    <row r="45" s="52" customFormat="1" ht="18">
      <c r="A45" s="52" t="s">
        <v>86</v>
      </c>
    </row>
    <row r="48" ht="15.75">
      <c r="A48" s="7"/>
    </row>
  </sheetData>
  <sheetProtection/>
  <printOptions horizontalCentered="1" verticalCentered="1"/>
  <pageMargins left="0.9448818897637796" right="0.7480314960629921" top="0.3937007874015748" bottom="0.984251968503937" header="0.83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5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3.421875" style="28" customWidth="1"/>
    <col min="2" max="2" width="9.00390625" style="31" customWidth="1"/>
    <col min="3" max="3" width="11.00390625" style="56" customWidth="1"/>
    <col min="4" max="4" width="10.421875" style="56" customWidth="1"/>
    <col min="5" max="5" width="9.28125" style="9" hidden="1" customWidth="1"/>
    <col min="6" max="16384" width="9.140625" style="9" customWidth="1"/>
  </cols>
  <sheetData>
    <row r="1" spans="1:4" ht="25.5" customHeight="1">
      <c r="A1" s="94" t="s">
        <v>144</v>
      </c>
      <c r="B1" s="94"/>
      <c r="C1" s="94"/>
      <c r="D1" s="94"/>
    </row>
    <row r="2" spans="1:4" ht="12.75">
      <c r="A2" s="94" t="s">
        <v>20</v>
      </c>
      <c r="B2" s="94"/>
      <c r="C2" s="94"/>
      <c r="D2" s="94"/>
    </row>
    <row r="3" spans="1:4" ht="25.5" customHeight="1">
      <c r="A3" s="94" t="s">
        <v>129</v>
      </c>
      <c r="B3" s="94"/>
      <c r="C3" s="94"/>
      <c r="D3" s="94"/>
    </row>
    <row r="5" spans="1:5" ht="12.75">
      <c r="A5" s="30" t="s">
        <v>55</v>
      </c>
      <c r="B5" s="30" t="s">
        <v>58</v>
      </c>
      <c r="C5" s="54">
        <v>43465</v>
      </c>
      <c r="D5" s="54">
        <v>43100</v>
      </c>
      <c r="E5" s="54"/>
    </row>
    <row r="6" spans="2:5" ht="12.75">
      <c r="B6" s="30"/>
      <c r="C6" s="54"/>
      <c r="D6" s="54"/>
      <c r="E6" s="54"/>
    </row>
    <row r="7" spans="1:4" s="57" customFormat="1" ht="12.75">
      <c r="A7" s="29" t="s">
        <v>2</v>
      </c>
      <c r="B7" s="30"/>
      <c r="C7" s="58"/>
      <c r="D7" s="58"/>
    </row>
    <row r="8" spans="1:4" ht="12.75">
      <c r="A8" s="28" t="s">
        <v>37</v>
      </c>
      <c r="B8" s="31">
        <v>3</v>
      </c>
      <c r="C8" s="58">
        <f>C9+C10+C11</f>
        <v>8887</v>
      </c>
      <c r="D8" s="58">
        <f>D9+D10+D11</f>
        <v>8297</v>
      </c>
    </row>
    <row r="9" spans="1:4" ht="12.75">
      <c r="A9" s="28" t="s">
        <v>38</v>
      </c>
      <c r="B9" s="31">
        <v>15</v>
      </c>
      <c r="C9" s="56">
        <v>7942</v>
      </c>
      <c r="D9" s="56">
        <v>7941</v>
      </c>
    </row>
    <row r="10" spans="1:4" ht="12.75">
      <c r="A10" s="28" t="s">
        <v>39</v>
      </c>
      <c r="B10" s="31">
        <v>15</v>
      </c>
      <c r="C10" s="56">
        <v>593</v>
      </c>
      <c r="D10" s="56">
        <v>4</v>
      </c>
    </row>
    <row r="11" spans="1:4" ht="12.75">
      <c r="A11" s="28" t="s">
        <v>40</v>
      </c>
      <c r="B11" s="31">
        <v>15</v>
      </c>
      <c r="C11" s="56">
        <v>352</v>
      </c>
      <c r="D11" s="56">
        <v>352</v>
      </c>
    </row>
    <row r="12" spans="1:4" ht="12.75">
      <c r="A12" s="28" t="s">
        <v>52</v>
      </c>
      <c r="B12" s="31">
        <v>5</v>
      </c>
      <c r="C12" s="58">
        <v>3975</v>
      </c>
      <c r="D12" s="58">
        <v>4507</v>
      </c>
    </row>
    <row r="13" spans="1:4" ht="12.75">
      <c r="A13" s="28" t="s">
        <v>41</v>
      </c>
      <c r="B13" s="31">
        <v>4</v>
      </c>
      <c r="C13" s="58">
        <v>267</v>
      </c>
      <c r="D13" s="58">
        <v>292</v>
      </c>
    </row>
    <row r="14" spans="1:4" ht="12.75">
      <c r="A14" s="28" t="s">
        <v>42</v>
      </c>
      <c r="B14" s="31">
        <v>14</v>
      </c>
      <c r="C14" s="58">
        <v>9</v>
      </c>
      <c r="D14" s="58">
        <v>9</v>
      </c>
    </row>
    <row r="15" spans="1:4" ht="12.75">
      <c r="A15" s="29" t="s">
        <v>43</v>
      </c>
      <c r="C15" s="58">
        <f>C8+C12+C13+C14</f>
        <v>13138</v>
      </c>
      <c r="D15" s="58">
        <f>D8+D12+D13+D14</f>
        <v>13105</v>
      </c>
    </row>
    <row r="16" ht="12.75">
      <c r="A16" s="29"/>
    </row>
    <row r="17" spans="1:4" s="57" customFormat="1" ht="12.75">
      <c r="A17" s="29" t="s">
        <v>3</v>
      </c>
      <c r="B17" s="30"/>
      <c r="C17" s="58"/>
      <c r="D17" s="58"/>
    </row>
    <row r="18" spans="1:4" ht="12.75">
      <c r="A18" s="28" t="s">
        <v>44</v>
      </c>
      <c r="B18" s="31">
        <v>6</v>
      </c>
      <c r="C18" s="58">
        <v>18792</v>
      </c>
      <c r="D18" s="58">
        <v>17643</v>
      </c>
    </row>
    <row r="19" spans="1:4" ht="12.75">
      <c r="A19" s="28" t="s">
        <v>21</v>
      </c>
      <c r="B19" s="31">
        <v>8</v>
      </c>
      <c r="C19" s="58">
        <v>1152</v>
      </c>
      <c r="D19" s="58">
        <v>1540</v>
      </c>
    </row>
    <row r="20" spans="1:4" ht="12.75">
      <c r="A20" s="28" t="s">
        <v>45</v>
      </c>
      <c r="B20" s="31">
        <v>7</v>
      </c>
      <c r="C20" s="58">
        <v>725</v>
      </c>
      <c r="D20" s="58">
        <v>728</v>
      </c>
    </row>
    <row r="21" spans="1:4" ht="12.75">
      <c r="A21" s="29" t="s">
        <v>46</v>
      </c>
      <c r="C21" s="58">
        <f>SUM(C18:C20)</f>
        <v>20669</v>
      </c>
      <c r="D21" s="58">
        <f>SUM(D18:D20)</f>
        <v>19911</v>
      </c>
    </row>
    <row r="22" ht="12.75">
      <c r="A22" s="29"/>
    </row>
    <row r="23" spans="1:4" ht="12.75">
      <c r="A23" s="29" t="s">
        <v>47</v>
      </c>
      <c r="C23" s="58">
        <f>C15+C21</f>
        <v>33807</v>
      </c>
      <c r="D23" s="58">
        <f>D15+D21</f>
        <v>33016</v>
      </c>
    </row>
    <row r="24" ht="12.75">
      <c r="A24" s="29"/>
    </row>
    <row r="25" spans="1:4" s="57" customFormat="1" ht="12.75">
      <c r="A25" s="29" t="s">
        <v>48</v>
      </c>
      <c r="B25" s="30"/>
      <c r="C25" s="58"/>
      <c r="D25" s="58"/>
    </row>
    <row r="26" spans="1:4" ht="12.75">
      <c r="A26" s="28" t="s">
        <v>49</v>
      </c>
      <c r="B26" s="31">
        <v>9</v>
      </c>
      <c r="C26" s="58">
        <v>8539</v>
      </c>
      <c r="D26" s="58">
        <v>8539</v>
      </c>
    </row>
    <row r="27" spans="1:4" ht="12.75">
      <c r="A27" s="28" t="s">
        <v>22</v>
      </c>
      <c r="B27" s="31">
        <v>10</v>
      </c>
      <c r="C27" s="58">
        <v>3059</v>
      </c>
      <c r="D27" s="58">
        <v>2569</v>
      </c>
    </row>
    <row r="28" spans="1:4" ht="12.75">
      <c r="A28" s="28" t="s">
        <v>74</v>
      </c>
      <c r="C28" s="34">
        <f>C29+C30</f>
        <v>5783</v>
      </c>
      <c r="D28" s="34">
        <f>D29+D30</f>
        <v>6753</v>
      </c>
    </row>
    <row r="29" spans="1:4" ht="12.75">
      <c r="A29" s="28" t="s">
        <v>50</v>
      </c>
      <c r="C29" s="35">
        <v>5274</v>
      </c>
      <c r="D29" s="35">
        <v>5747</v>
      </c>
    </row>
    <row r="30" spans="1:4" ht="12.75">
      <c r="A30" s="28" t="s">
        <v>98</v>
      </c>
      <c r="C30" s="35">
        <v>509</v>
      </c>
      <c r="D30" s="35">
        <v>1006</v>
      </c>
    </row>
    <row r="31" spans="1:4" ht="12.75">
      <c r="A31" s="29" t="s">
        <v>35</v>
      </c>
      <c r="C31" s="58">
        <f>SUM(C26:C30)-C29-C30</f>
        <v>17381</v>
      </c>
      <c r="D31" s="58">
        <f>SUM(D26:D30)-D29-D30</f>
        <v>17861</v>
      </c>
    </row>
    <row r="32" ht="12.75">
      <c r="A32" s="29"/>
    </row>
    <row r="33" ht="12.75">
      <c r="A33" s="29" t="s">
        <v>4</v>
      </c>
    </row>
    <row r="34" spans="1:4" ht="12.75">
      <c r="A34" s="28" t="s">
        <v>51</v>
      </c>
      <c r="B34" s="31">
        <v>11</v>
      </c>
      <c r="C34" s="58">
        <f>C35+C36</f>
        <v>16426</v>
      </c>
      <c r="D34" s="58">
        <f>D35+D36</f>
        <v>15155</v>
      </c>
    </row>
    <row r="35" spans="1:4" ht="12.75">
      <c r="A35" s="28" t="s">
        <v>53</v>
      </c>
      <c r="C35" s="56">
        <v>16321</v>
      </c>
      <c r="D35" s="56">
        <v>15070</v>
      </c>
    </row>
    <row r="36" spans="1:4" ht="12.75">
      <c r="A36" s="28" t="s">
        <v>54</v>
      </c>
      <c r="C36" s="56">
        <v>105</v>
      </c>
      <c r="D36" s="56">
        <v>85</v>
      </c>
    </row>
    <row r="37" spans="1:4" ht="12.75">
      <c r="A37" s="29" t="s">
        <v>75</v>
      </c>
      <c r="C37" s="58">
        <f>C34</f>
        <v>16426</v>
      </c>
      <c r="D37" s="58">
        <f>D34</f>
        <v>15155</v>
      </c>
    </row>
    <row r="39" spans="1:4" ht="12.75">
      <c r="A39" s="29" t="s">
        <v>5</v>
      </c>
      <c r="C39" s="58">
        <f>C31+C37</f>
        <v>33807</v>
      </c>
      <c r="D39" s="58">
        <f>D31+D37</f>
        <v>33016</v>
      </c>
    </row>
    <row r="40" ht="10.5" customHeight="1"/>
    <row r="41" ht="10.5" customHeight="1"/>
    <row r="42" spans="1:5" ht="25.5" customHeight="1">
      <c r="A42" s="97" t="s">
        <v>110</v>
      </c>
      <c r="B42" s="97"/>
      <c r="C42" s="97"/>
      <c r="D42" s="97"/>
      <c r="E42" s="97"/>
    </row>
    <row r="43" spans="1:4" ht="12.75">
      <c r="A43" s="95"/>
      <c r="B43" s="95"/>
      <c r="C43" s="96"/>
      <c r="D43" s="96"/>
    </row>
    <row r="44" spans="1:6" ht="12.75">
      <c r="A44" s="20" t="s">
        <v>96</v>
      </c>
      <c r="B44" s="18"/>
      <c r="C44" s="18"/>
      <c r="D44" s="19"/>
      <c r="E44" s="56"/>
      <c r="F44" s="56"/>
    </row>
    <row r="45" spans="1:6" ht="12.75">
      <c r="A45" s="21" t="s">
        <v>97</v>
      </c>
      <c r="B45" s="18"/>
      <c r="C45" s="18"/>
      <c r="D45" s="19"/>
      <c r="E45" s="56"/>
      <c r="F45" s="56"/>
    </row>
    <row r="46" spans="1:6" ht="12.75">
      <c r="A46" s="17"/>
      <c r="B46" s="18"/>
      <c r="C46" s="18"/>
      <c r="D46" s="19"/>
      <c r="E46" s="56"/>
      <c r="F46" s="56"/>
    </row>
    <row r="47" spans="1:6" ht="12.75">
      <c r="A47" s="22" t="s">
        <v>7</v>
      </c>
      <c r="B47" s="18"/>
      <c r="C47" s="18"/>
      <c r="D47" s="19"/>
      <c r="E47" s="56"/>
      <c r="F47" s="56"/>
    </row>
    <row r="48" spans="1:6" ht="12.75">
      <c r="A48" s="22" t="s">
        <v>56</v>
      </c>
      <c r="B48" s="18"/>
      <c r="C48" s="18"/>
      <c r="D48" s="19"/>
      <c r="E48" s="56"/>
      <c r="F48" s="56"/>
    </row>
    <row r="49" spans="1:6" ht="12.75">
      <c r="A49" s="21" t="s">
        <v>28</v>
      </c>
      <c r="B49" s="18"/>
      <c r="C49" s="18"/>
      <c r="D49" s="19"/>
      <c r="E49" s="56"/>
      <c r="F49" s="56"/>
    </row>
    <row r="50" spans="1:6" ht="12.75">
      <c r="A50" s="23"/>
      <c r="B50" s="24"/>
      <c r="C50" s="25"/>
      <c r="D50" s="26"/>
      <c r="E50" s="56"/>
      <c r="F50" s="56"/>
    </row>
    <row r="51" spans="1:6" ht="25.5" customHeight="1">
      <c r="A51" s="27" t="s">
        <v>136</v>
      </c>
      <c r="B51" s="24"/>
      <c r="C51" s="25"/>
      <c r="D51" s="26"/>
      <c r="E51" s="56"/>
      <c r="F51" s="56"/>
    </row>
    <row r="52" spans="1:4" ht="12.75">
      <c r="A52" s="59"/>
      <c r="B52" s="60"/>
      <c r="C52" s="61"/>
      <c r="D52" s="61"/>
    </row>
    <row r="53" spans="1:4" ht="12.75">
      <c r="A53" s="59"/>
      <c r="B53" s="60"/>
      <c r="C53" s="61"/>
      <c r="D53" s="61"/>
    </row>
    <row r="54" ht="12.75">
      <c r="D54" s="62">
        <v>1</v>
      </c>
    </row>
    <row r="55" ht="12.75">
      <c r="D55" s="62"/>
    </row>
  </sheetData>
  <sheetProtection/>
  <mergeCells count="6">
    <mergeCell ref="A1:D1"/>
    <mergeCell ref="A2:D2"/>
    <mergeCell ref="A3:D3"/>
    <mergeCell ref="A43:B43"/>
    <mergeCell ref="C43:D43"/>
    <mergeCell ref="A42:E42"/>
  </mergeCells>
  <printOptions/>
  <pageMargins left="1.1023622047244095" right="0.7480314960629921" top="0.5905511811023623" bottom="0.5905511811023623" header="0.196850393700787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5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54.57421875" style="28" customWidth="1"/>
    <col min="2" max="2" width="8.8515625" style="9" customWidth="1"/>
    <col min="3" max="3" width="11.140625" style="9" customWidth="1"/>
    <col min="4" max="4" width="10.8515625" style="9" customWidth="1"/>
    <col min="5" max="5" width="0.2890625" style="9" customWidth="1"/>
    <col min="6" max="16384" width="9.140625" style="9" customWidth="1"/>
  </cols>
  <sheetData>
    <row r="1" spans="1:4" ht="17.25" customHeight="1">
      <c r="A1" s="98" t="s">
        <v>145</v>
      </c>
      <c r="B1" s="98"/>
      <c r="C1" s="98"/>
      <c r="D1" s="98"/>
    </row>
    <row r="2" spans="1:4" ht="17.25" customHeight="1">
      <c r="A2" s="99" t="s">
        <v>20</v>
      </c>
      <c r="B2" s="99"/>
      <c r="C2" s="99"/>
      <c r="D2" s="99"/>
    </row>
    <row r="3" spans="1:4" ht="17.25" customHeight="1">
      <c r="A3" s="94" t="s">
        <v>130</v>
      </c>
      <c r="B3" s="94"/>
      <c r="C3" s="94"/>
      <c r="D3" s="94"/>
    </row>
    <row r="4" spans="1:4" ht="17.25" customHeight="1">
      <c r="A4" s="30"/>
      <c r="B4" s="30"/>
      <c r="C4" s="30"/>
      <c r="D4" s="30"/>
    </row>
    <row r="5" spans="1:4" ht="15.75" customHeight="1">
      <c r="A5" s="30" t="s">
        <v>57</v>
      </c>
      <c r="B5" s="30" t="s">
        <v>58</v>
      </c>
      <c r="C5" s="54">
        <v>43465</v>
      </c>
      <c r="D5" s="54">
        <v>43100</v>
      </c>
    </row>
    <row r="6" spans="1:4" ht="12" customHeight="1">
      <c r="A6" s="30"/>
      <c r="B6" s="68"/>
      <c r="C6" s="63"/>
      <c r="D6" s="63"/>
    </row>
    <row r="7" spans="1:4" ht="12.75">
      <c r="A7" s="29" t="s">
        <v>59</v>
      </c>
      <c r="B7" s="33"/>
      <c r="C7" s="36"/>
      <c r="D7" s="36"/>
    </row>
    <row r="8" spans="1:4" ht="16.5" customHeight="1">
      <c r="A8" s="28" t="s">
        <v>60</v>
      </c>
      <c r="B8" s="31"/>
      <c r="C8" s="35">
        <v>421</v>
      </c>
      <c r="D8" s="35">
        <v>420</v>
      </c>
    </row>
    <row r="9" spans="1:4" ht="16.5" customHeight="1">
      <c r="A9" s="28" t="s">
        <v>61</v>
      </c>
      <c r="B9" s="31"/>
      <c r="C9" s="35">
        <v>-75</v>
      </c>
      <c r="D9" s="35">
        <v>-84</v>
      </c>
    </row>
    <row r="10" spans="1:4" ht="16.5" customHeight="1">
      <c r="A10" s="28" t="s">
        <v>62</v>
      </c>
      <c r="B10" s="31"/>
      <c r="C10" s="35">
        <f>C8+C9</f>
        <v>346</v>
      </c>
      <c r="D10" s="35">
        <f>D8+D9</f>
        <v>336</v>
      </c>
    </row>
    <row r="11" spans="1:4" ht="16.5" customHeight="1">
      <c r="A11" s="28" t="s">
        <v>107</v>
      </c>
      <c r="B11" s="31"/>
      <c r="C11" s="35">
        <v>663</v>
      </c>
      <c r="D11" s="35">
        <v>1106</v>
      </c>
    </row>
    <row r="12" spans="1:4" ht="16.5" customHeight="1">
      <c r="A12" s="28" t="s">
        <v>127</v>
      </c>
      <c r="B12" s="31"/>
      <c r="C12" s="35">
        <v>31</v>
      </c>
      <c r="D12" s="35">
        <v>10</v>
      </c>
    </row>
    <row r="13" spans="1:4" ht="17.25" customHeight="1">
      <c r="A13" s="28" t="s">
        <v>104</v>
      </c>
      <c r="B13" s="31"/>
      <c r="C13" s="35"/>
      <c r="D13" s="35">
        <v>5</v>
      </c>
    </row>
    <row r="14" spans="1:4" ht="15.75" customHeight="1">
      <c r="A14" s="29" t="s">
        <v>63</v>
      </c>
      <c r="B14" s="30">
        <v>12</v>
      </c>
      <c r="C14" s="34">
        <f>SUM(C10:C13)</f>
        <v>1040</v>
      </c>
      <c r="D14" s="34">
        <f>SUM(D10:D13)</f>
        <v>1457</v>
      </c>
    </row>
    <row r="15" spans="1:4" ht="12.75">
      <c r="A15" s="29"/>
      <c r="B15" s="31"/>
      <c r="C15" s="35"/>
      <c r="D15" s="35"/>
    </row>
    <row r="16" spans="1:4" ht="12.75">
      <c r="A16" s="29" t="s">
        <v>99</v>
      </c>
      <c r="B16" s="31"/>
      <c r="C16" s="35"/>
      <c r="D16" s="35"/>
    </row>
    <row r="17" spans="1:4" ht="12.75">
      <c r="A17" s="28" t="s">
        <v>131</v>
      </c>
      <c r="B17" s="31"/>
      <c r="C17" s="35">
        <v>-200</v>
      </c>
      <c r="D17" s="35">
        <v>-101</v>
      </c>
    </row>
    <row r="18" spans="1:4" ht="12.75">
      <c r="A18" s="28" t="s">
        <v>132</v>
      </c>
      <c r="B18" s="31"/>
      <c r="C18" s="35"/>
      <c r="D18" s="35">
        <v>-1</v>
      </c>
    </row>
    <row r="19" spans="1:4" ht="12.75">
      <c r="A19" s="28" t="s">
        <v>100</v>
      </c>
      <c r="B19" s="31"/>
      <c r="C19" s="35">
        <v>-1</v>
      </c>
      <c r="D19" s="35">
        <v>-2</v>
      </c>
    </row>
    <row r="20" spans="1:4" ht="12.75">
      <c r="A20" s="29" t="s">
        <v>101</v>
      </c>
      <c r="B20" s="31"/>
      <c r="C20" s="34">
        <f>SUM(C17:C19)</f>
        <v>-201</v>
      </c>
      <c r="D20" s="34">
        <f>SUM(D17:D19)</f>
        <v>-104</v>
      </c>
    </row>
    <row r="21" spans="1:4" ht="12.75">
      <c r="A21" s="29"/>
      <c r="B21" s="31"/>
      <c r="C21" s="35"/>
      <c r="D21" s="35"/>
    </row>
    <row r="22" spans="1:4" ht="12.75">
      <c r="A22" s="29" t="s">
        <v>6</v>
      </c>
      <c r="B22" s="31"/>
      <c r="C22" s="34">
        <f>C14+C20</f>
        <v>839</v>
      </c>
      <c r="D22" s="34">
        <f>D14+D20</f>
        <v>1353</v>
      </c>
    </row>
    <row r="23" spans="1:4" ht="12.75">
      <c r="A23" s="29"/>
      <c r="B23" s="31"/>
      <c r="C23" s="35"/>
      <c r="D23" s="35"/>
    </row>
    <row r="24" spans="1:4" ht="16.5" customHeight="1">
      <c r="A24" s="29" t="s">
        <v>64</v>
      </c>
      <c r="B24" s="30">
        <v>13</v>
      </c>
      <c r="C24" s="34">
        <v>-330</v>
      </c>
      <c r="D24" s="34">
        <v>-347</v>
      </c>
    </row>
    <row r="25" spans="1:4" ht="16.5" customHeight="1">
      <c r="A25" s="28" t="s">
        <v>65</v>
      </c>
      <c r="B25" s="30"/>
      <c r="C25" s="35">
        <v>-26</v>
      </c>
      <c r="D25" s="35">
        <v>-27</v>
      </c>
    </row>
    <row r="26" spans="2:9" ht="16.5" customHeight="1">
      <c r="B26" s="30"/>
      <c r="C26" s="34"/>
      <c r="D26" s="34"/>
      <c r="I26" s="34"/>
    </row>
    <row r="27" spans="1:4" ht="16.5" customHeight="1">
      <c r="A27" s="29" t="s">
        <v>66</v>
      </c>
      <c r="B27" s="30"/>
      <c r="C27" s="34">
        <f>C22+C24</f>
        <v>509</v>
      </c>
      <c r="D27" s="34">
        <f>D22+D24</f>
        <v>1006</v>
      </c>
    </row>
    <row r="28" spans="2:4" ht="25.5" customHeight="1" hidden="1">
      <c r="B28" s="30"/>
      <c r="C28" s="34"/>
      <c r="D28" s="34"/>
    </row>
    <row r="29" spans="1:4" ht="15.75" customHeight="1">
      <c r="A29" s="28" t="s">
        <v>103</v>
      </c>
      <c r="B29" s="30"/>
      <c r="C29" s="34"/>
      <c r="D29" s="34"/>
    </row>
    <row r="30" spans="1:4" ht="16.5" customHeight="1">
      <c r="A30" s="29" t="s">
        <v>67</v>
      </c>
      <c r="B30" s="30"/>
      <c r="C30" s="34">
        <f>C27+C29</f>
        <v>509</v>
      </c>
      <c r="D30" s="34">
        <f>D27+D29</f>
        <v>1006</v>
      </c>
    </row>
    <row r="31" spans="1:4" ht="15" customHeight="1">
      <c r="A31" s="29"/>
      <c r="B31" s="30"/>
      <c r="C31" s="34"/>
      <c r="D31" s="34"/>
    </row>
    <row r="32" spans="1:4" ht="15" customHeight="1">
      <c r="A32" s="29" t="s">
        <v>88</v>
      </c>
      <c r="B32" s="30"/>
      <c r="C32" s="34">
        <f>C30</f>
        <v>509</v>
      </c>
      <c r="D32" s="34">
        <f>D30</f>
        <v>1006</v>
      </c>
    </row>
    <row r="33" spans="1:4" ht="15" customHeight="1">
      <c r="A33" s="29"/>
      <c r="B33" s="30"/>
      <c r="C33" s="34"/>
      <c r="D33" s="34"/>
    </row>
    <row r="34" spans="1:4" ht="15.75" customHeight="1">
      <c r="A34" s="28" t="s">
        <v>23</v>
      </c>
      <c r="B34" s="84">
        <v>17</v>
      </c>
      <c r="C34" s="92">
        <f>C32/8539</f>
        <v>0.05960885349572549</v>
      </c>
      <c r="D34" s="92">
        <f>D32/8519</f>
        <v>0.11808897757952812</v>
      </c>
    </row>
    <row r="35" spans="1:4" ht="11.25" customHeight="1">
      <c r="A35" s="29"/>
      <c r="B35" s="12"/>
      <c r="C35" s="12"/>
      <c r="D35" s="12"/>
    </row>
    <row r="36" spans="1:5" ht="18" customHeight="1">
      <c r="A36" s="97" t="s">
        <v>110</v>
      </c>
      <c r="B36" s="97"/>
      <c r="C36" s="97"/>
      <c r="D36" s="97"/>
      <c r="E36" s="97"/>
    </row>
    <row r="37" spans="1:6" ht="12.75" customHeight="1">
      <c r="A37" s="70"/>
      <c r="B37" s="71"/>
      <c r="C37" s="71"/>
      <c r="D37" s="72"/>
      <c r="E37" s="56"/>
      <c r="F37" s="56"/>
    </row>
    <row r="38" spans="1:6" ht="12.75">
      <c r="A38" s="73" t="s">
        <v>96</v>
      </c>
      <c r="B38" s="71"/>
      <c r="C38" s="71"/>
      <c r="D38" s="72"/>
      <c r="E38" s="56"/>
      <c r="F38" s="56"/>
    </row>
    <row r="39" spans="1:6" ht="12.75">
      <c r="A39" s="74" t="s">
        <v>97</v>
      </c>
      <c r="B39" s="71"/>
      <c r="C39" s="71"/>
      <c r="D39" s="72"/>
      <c r="E39" s="56"/>
      <c r="F39" s="56"/>
    </row>
    <row r="40" spans="1:6" ht="12.75">
      <c r="A40" s="75"/>
      <c r="B40" s="71"/>
      <c r="C40" s="71"/>
      <c r="D40" s="72"/>
      <c r="E40" s="56"/>
      <c r="F40" s="56"/>
    </row>
    <row r="41" spans="1:6" ht="12.75">
      <c r="A41" s="76" t="s">
        <v>7</v>
      </c>
      <c r="B41" s="41"/>
      <c r="C41" s="77"/>
      <c r="D41" s="69"/>
      <c r="E41" s="56"/>
      <c r="F41" s="56"/>
    </row>
    <row r="42" spans="1:6" ht="12.75">
      <c r="A42" s="76" t="s">
        <v>56</v>
      </c>
      <c r="B42" s="41"/>
      <c r="C42" s="77"/>
      <c r="D42" s="69"/>
      <c r="E42" s="56"/>
      <c r="F42" s="56"/>
    </row>
    <row r="43" spans="1:6" ht="18" customHeight="1">
      <c r="A43" s="74" t="s">
        <v>28</v>
      </c>
      <c r="B43" s="41"/>
      <c r="C43" s="77"/>
      <c r="D43" s="69"/>
      <c r="E43" s="56"/>
      <c r="F43" s="56"/>
    </row>
    <row r="44" spans="1:6" ht="18" customHeight="1">
      <c r="A44" s="74"/>
      <c r="B44" s="41"/>
      <c r="C44" s="77"/>
      <c r="D44" s="69"/>
      <c r="E44" s="56"/>
      <c r="F44" s="56"/>
    </row>
    <row r="45" spans="1:4" s="69" customFormat="1" ht="12.75">
      <c r="A45" s="27" t="s">
        <v>136</v>
      </c>
      <c r="B45" s="78"/>
      <c r="C45" s="79"/>
      <c r="D45" s="79"/>
    </row>
    <row r="46" spans="1:4" s="69" customFormat="1" ht="12.75">
      <c r="A46" s="27"/>
      <c r="B46" s="78"/>
      <c r="C46" s="79"/>
      <c r="D46" s="79"/>
    </row>
    <row r="47" spans="1:4" s="69" customFormat="1" ht="12.75">
      <c r="A47" s="59"/>
      <c r="B47" s="78"/>
      <c r="C47" s="79"/>
      <c r="D47" s="9">
        <v>2</v>
      </c>
    </row>
    <row r="48" spans="1:3" ht="15" customHeight="1">
      <c r="A48" s="59"/>
      <c r="B48" s="67"/>
      <c r="C48" s="11"/>
    </row>
    <row r="49" ht="12.75">
      <c r="A49" s="59"/>
    </row>
    <row r="50" ht="12.75">
      <c r="A50" s="59"/>
    </row>
  </sheetData>
  <sheetProtection/>
  <mergeCells count="4">
    <mergeCell ref="A1:D1"/>
    <mergeCell ref="A2:D2"/>
    <mergeCell ref="A3:D3"/>
    <mergeCell ref="A36:E36"/>
  </mergeCells>
  <printOptions/>
  <pageMargins left="1.1811023622047245" right="0.7480314960629921" top="1.062992125984252" bottom="0.9055118110236221" header="0.2755905511811024" footer="0.196850393700787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1.28125" style="9" customWidth="1"/>
    <col min="2" max="2" width="10.140625" style="9" bestFit="1" customWidth="1"/>
    <col min="3" max="3" width="12.57421875" style="9" customWidth="1"/>
    <col min="4" max="16384" width="9.140625" style="9" customWidth="1"/>
  </cols>
  <sheetData>
    <row r="1" spans="1:3" ht="14.25" customHeight="1">
      <c r="A1" s="98" t="s">
        <v>146</v>
      </c>
      <c r="B1" s="98"/>
      <c r="C1" s="98"/>
    </row>
    <row r="2" spans="1:4" ht="13.5" customHeight="1">
      <c r="A2" s="99" t="s">
        <v>20</v>
      </c>
      <c r="B2" s="99"/>
      <c r="C2" s="99"/>
      <c r="D2" s="13"/>
    </row>
    <row r="3" spans="1:4" ht="18" customHeight="1">
      <c r="A3" s="94" t="s">
        <v>130</v>
      </c>
      <c r="B3" s="94"/>
      <c r="C3" s="94"/>
      <c r="D3" s="94"/>
    </row>
    <row r="4" spans="1:3" ht="12.75" customHeight="1">
      <c r="A4" s="12"/>
      <c r="B4" s="15"/>
      <c r="C4" s="15"/>
    </row>
    <row r="5" spans="1:4" ht="12.75">
      <c r="A5" s="30" t="s">
        <v>68</v>
      </c>
      <c r="B5" s="54">
        <v>43465</v>
      </c>
      <c r="C5" s="54">
        <v>43100</v>
      </c>
      <c r="D5" s="16"/>
    </row>
    <row r="6" spans="1:3" ht="12" customHeight="1">
      <c r="A6" s="12"/>
      <c r="B6" s="10"/>
      <c r="C6" s="10"/>
    </row>
    <row r="7" spans="1:3" ht="12" customHeight="1">
      <c r="A7" s="12"/>
      <c r="B7" s="10"/>
      <c r="C7" s="10"/>
    </row>
    <row r="8" spans="1:3" ht="12.75">
      <c r="A8" s="29" t="s">
        <v>8</v>
      </c>
      <c r="B8" s="12"/>
      <c r="C8" s="12"/>
    </row>
    <row r="9" spans="1:3" ht="15" customHeight="1">
      <c r="A9" s="28" t="s">
        <v>9</v>
      </c>
      <c r="B9" s="35">
        <v>-73</v>
      </c>
      <c r="C9" s="35">
        <v>-101</v>
      </c>
    </row>
    <row r="10" spans="1:3" ht="14.25" customHeight="1">
      <c r="A10" s="28" t="s">
        <v>10</v>
      </c>
      <c r="B10" s="35">
        <v>-223</v>
      </c>
      <c r="C10" s="35">
        <v>-231</v>
      </c>
    </row>
    <row r="11" spans="1:3" ht="15" customHeight="1">
      <c r="A11" s="28" t="s">
        <v>90</v>
      </c>
      <c r="B11" s="35">
        <v>-2</v>
      </c>
      <c r="C11" s="35">
        <v>-3</v>
      </c>
    </row>
    <row r="12" spans="1:3" ht="15" customHeight="1">
      <c r="A12" s="28" t="s">
        <v>125</v>
      </c>
      <c r="B12" s="35">
        <v>-1</v>
      </c>
      <c r="C12" s="35">
        <v>-1</v>
      </c>
    </row>
    <row r="13" spans="1:3" ht="15" customHeight="1">
      <c r="A13" s="28" t="s">
        <v>102</v>
      </c>
      <c r="B13" s="35">
        <v>-2</v>
      </c>
      <c r="C13" s="35">
        <v>5</v>
      </c>
    </row>
    <row r="14" spans="1:3" ht="18" customHeight="1">
      <c r="A14" s="29" t="s">
        <v>24</v>
      </c>
      <c r="B14" s="38">
        <f>SUM(B9:B13)</f>
        <v>-301</v>
      </c>
      <c r="C14" s="38">
        <f>SUM(C9:C13)</f>
        <v>-331</v>
      </c>
    </row>
    <row r="15" spans="1:3" ht="10.5" customHeight="1">
      <c r="A15" s="29"/>
      <c r="B15" s="38"/>
      <c r="C15" s="38"/>
    </row>
    <row r="16" spans="1:3" ht="25.5">
      <c r="A16" s="29" t="s">
        <v>11</v>
      </c>
      <c r="B16" s="35"/>
      <c r="C16" s="35"/>
    </row>
    <row r="17" spans="1:3" ht="12.75">
      <c r="A17" s="28" t="s">
        <v>12</v>
      </c>
      <c r="B17" s="35">
        <v>-2162</v>
      </c>
      <c r="C17" s="35">
        <v>-4736</v>
      </c>
    </row>
    <row r="18" spans="1:3" ht="12.75">
      <c r="A18" s="28" t="s">
        <v>13</v>
      </c>
      <c r="B18" s="35">
        <v>2341</v>
      </c>
      <c r="C18" s="35">
        <v>2787</v>
      </c>
    </row>
    <row r="19" spans="1:3" ht="12.75">
      <c r="A19" s="28" t="s">
        <v>14</v>
      </c>
      <c r="B19" s="35">
        <v>276</v>
      </c>
      <c r="C19" s="35">
        <v>721</v>
      </c>
    </row>
    <row r="20" spans="1:3" ht="12.75">
      <c r="A20" s="28" t="s">
        <v>36</v>
      </c>
      <c r="B20" s="35">
        <v>-589</v>
      </c>
      <c r="C20" s="35">
        <v>-4394</v>
      </c>
    </row>
    <row r="21" spans="1:3" ht="12.75">
      <c r="A21" s="28" t="s">
        <v>95</v>
      </c>
      <c r="B21" s="35"/>
      <c r="C21" s="35">
        <v>1605</v>
      </c>
    </row>
    <row r="22" spans="1:3" ht="12.75">
      <c r="A22" s="28" t="s">
        <v>109</v>
      </c>
      <c r="B22" s="35">
        <v>-1056</v>
      </c>
      <c r="C22" s="35">
        <v>-878</v>
      </c>
    </row>
    <row r="23" spans="1:3" ht="12.75">
      <c r="A23" s="28" t="s">
        <v>108</v>
      </c>
      <c r="B23" s="35">
        <v>604</v>
      </c>
      <c r="C23" s="35">
        <v>906</v>
      </c>
    </row>
    <row r="24" spans="1:3" ht="12.75">
      <c r="A24" s="28" t="s">
        <v>106</v>
      </c>
      <c r="B24" s="35"/>
      <c r="C24" s="35">
        <v>4</v>
      </c>
    </row>
    <row r="25" spans="1:3" ht="12.75">
      <c r="A25" s="28" t="s">
        <v>121</v>
      </c>
      <c r="B25" s="35">
        <v>-1</v>
      </c>
      <c r="C25" s="35">
        <v>-3</v>
      </c>
    </row>
    <row r="26" spans="1:3" ht="12.75">
      <c r="A26" s="29" t="s">
        <v>25</v>
      </c>
      <c r="B26" s="38">
        <f>SUM(B17:B25)</f>
        <v>-587</v>
      </c>
      <c r="C26" s="38">
        <f>SUM(C17:C25)</f>
        <v>-3988</v>
      </c>
    </row>
    <row r="27" spans="1:3" ht="10.5" customHeight="1">
      <c r="A27" s="29"/>
      <c r="B27" s="38"/>
      <c r="C27" s="38"/>
    </row>
    <row r="28" spans="1:3" ht="12.75">
      <c r="A28" s="29" t="s">
        <v>15</v>
      </c>
      <c r="B28" s="35"/>
      <c r="C28" s="35"/>
    </row>
    <row r="29" spans="1:3" ht="12.75">
      <c r="A29" s="28" t="s">
        <v>69</v>
      </c>
      <c r="B29" s="35">
        <v>1051</v>
      </c>
      <c r="C29" s="35">
        <v>8172</v>
      </c>
    </row>
    <row r="30" spans="1:3" ht="12.75">
      <c r="A30" s="28" t="s">
        <v>87</v>
      </c>
      <c r="B30" s="35">
        <v>-528</v>
      </c>
      <c r="C30" s="35">
        <v>-2814</v>
      </c>
    </row>
    <row r="31" spans="1:3" ht="12.75">
      <c r="A31" s="28" t="s">
        <v>76</v>
      </c>
      <c r="B31" s="35">
        <v>-12</v>
      </c>
      <c r="C31" s="35">
        <v>-102</v>
      </c>
    </row>
    <row r="32" spans="1:3" ht="12.75">
      <c r="A32" s="28" t="s">
        <v>137</v>
      </c>
      <c r="B32" s="35">
        <v>-10</v>
      </c>
      <c r="C32" s="35"/>
    </row>
    <row r="33" spans="1:3" ht="12.75">
      <c r="A33" s="28" t="s">
        <v>128</v>
      </c>
      <c r="B33" s="35">
        <v>-1</v>
      </c>
      <c r="C33" s="35"/>
    </row>
    <row r="34" spans="1:3" ht="17.25" customHeight="1">
      <c r="A34" s="29" t="s">
        <v>26</v>
      </c>
      <c r="B34" s="38">
        <f>SUM(B29:B33)</f>
        <v>500</v>
      </c>
      <c r="C34" s="38">
        <f>SUM(C29:C31)</f>
        <v>5256</v>
      </c>
    </row>
    <row r="35" spans="1:3" ht="11.25" customHeight="1">
      <c r="A35" s="29"/>
      <c r="B35" s="38"/>
      <c r="C35" s="38"/>
    </row>
    <row r="36" spans="1:3" ht="23.25" customHeight="1">
      <c r="A36" s="32" t="s">
        <v>27</v>
      </c>
      <c r="B36" s="34">
        <f>B14+B26+B34</f>
        <v>-388</v>
      </c>
      <c r="C36" s="34">
        <f>C14+C26+C34</f>
        <v>937</v>
      </c>
    </row>
    <row r="37" ht="9.75" customHeight="1">
      <c r="A37" s="32"/>
    </row>
    <row r="38" spans="1:3" ht="18.75" customHeight="1">
      <c r="A38" s="37" t="s">
        <v>16</v>
      </c>
      <c r="B38" s="34">
        <v>1540</v>
      </c>
      <c r="C38" s="34">
        <v>603</v>
      </c>
    </row>
    <row r="39" spans="1:3" ht="17.25" customHeight="1">
      <c r="A39" s="40" t="s">
        <v>17</v>
      </c>
      <c r="B39" s="34">
        <f>B36+B38</f>
        <v>1152</v>
      </c>
      <c r="C39" s="34">
        <f>C36+C38</f>
        <v>1540</v>
      </c>
    </row>
    <row r="40" spans="1:2" ht="11.25" customHeight="1">
      <c r="A40" s="40"/>
      <c r="B40" s="38"/>
    </row>
    <row r="41" spans="1:2" ht="11.25" customHeight="1">
      <c r="A41" s="40"/>
      <c r="B41" s="38"/>
    </row>
    <row r="42" spans="1:2" ht="11.25" customHeight="1">
      <c r="A42" s="40"/>
      <c r="B42" s="38"/>
    </row>
    <row r="43" spans="1:5" ht="18" customHeight="1">
      <c r="A43" s="97" t="s">
        <v>110</v>
      </c>
      <c r="B43" s="97"/>
      <c r="C43" s="97"/>
      <c r="D43" s="97"/>
      <c r="E43" s="97"/>
    </row>
    <row r="44" spans="1:4" ht="12.75">
      <c r="A44" s="64"/>
      <c r="B44" s="64"/>
      <c r="C44" s="65"/>
      <c r="D44" s="65"/>
    </row>
    <row r="45" spans="1:6" ht="12.75">
      <c r="A45" s="20" t="s">
        <v>96</v>
      </c>
      <c r="B45" s="18"/>
      <c r="C45" s="18"/>
      <c r="D45" s="19"/>
      <c r="E45" s="56"/>
      <c r="F45" s="56"/>
    </row>
    <row r="46" spans="1:6" ht="12.75">
      <c r="A46" s="21" t="s">
        <v>97</v>
      </c>
      <c r="B46" s="18"/>
      <c r="C46" s="18"/>
      <c r="D46" s="19"/>
      <c r="E46" s="56"/>
      <c r="F46" s="56"/>
    </row>
    <row r="47" spans="1:6" ht="12.75">
      <c r="A47" s="17"/>
      <c r="B47" s="18"/>
      <c r="C47" s="18"/>
      <c r="D47" s="19"/>
      <c r="E47" s="56"/>
      <c r="F47" s="56"/>
    </row>
    <row r="48" spans="1:6" ht="12.75">
      <c r="A48" s="22" t="s">
        <v>7</v>
      </c>
      <c r="B48" s="18"/>
      <c r="C48" s="18"/>
      <c r="D48" s="19"/>
      <c r="E48" s="56"/>
      <c r="F48" s="56"/>
    </row>
    <row r="49" spans="1:6" ht="12.75">
      <c r="A49" s="22" t="s">
        <v>56</v>
      </c>
      <c r="B49" s="18"/>
      <c r="C49" s="18"/>
      <c r="D49" s="19"/>
      <c r="E49" s="56"/>
      <c r="F49" s="56"/>
    </row>
    <row r="50" spans="1:6" ht="12.75">
      <c r="A50" s="21" t="s">
        <v>28</v>
      </c>
      <c r="B50" s="24"/>
      <c r="C50" s="25"/>
      <c r="D50" s="26"/>
      <c r="E50" s="56"/>
      <c r="F50" s="56"/>
    </row>
    <row r="51" spans="1:6" ht="12.75">
      <c r="A51" s="21"/>
      <c r="B51" s="24"/>
      <c r="C51" s="25"/>
      <c r="D51" s="26"/>
      <c r="E51" s="56"/>
      <c r="F51" s="56"/>
    </row>
    <row r="52" spans="1:6" ht="12.75">
      <c r="A52" s="21"/>
      <c r="B52" s="24"/>
      <c r="C52" s="25"/>
      <c r="D52" s="26"/>
      <c r="E52" s="56"/>
      <c r="F52" s="56"/>
    </row>
    <row r="53" spans="1:6" ht="18" customHeight="1">
      <c r="A53" s="27" t="s">
        <v>136</v>
      </c>
      <c r="B53" s="24"/>
      <c r="C53" s="25"/>
      <c r="D53" s="26"/>
      <c r="E53" s="56"/>
      <c r="F53" s="56"/>
    </row>
    <row r="54" spans="1:4" ht="12.75">
      <c r="A54" s="59"/>
      <c r="B54" s="60"/>
      <c r="C54" s="93">
        <v>3</v>
      </c>
      <c r="D54" s="61"/>
    </row>
    <row r="55" spans="1:4" ht="12.75">
      <c r="A55" s="59"/>
      <c r="B55" s="60"/>
      <c r="C55" s="61"/>
      <c r="D55" s="61"/>
    </row>
  </sheetData>
  <sheetProtection/>
  <mergeCells count="4">
    <mergeCell ref="A1:C1"/>
    <mergeCell ref="A2:C2"/>
    <mergeCell ref="A3:D3"/>
    <mergeCell ref="A43:E43"/>
  </mergeCells>
  <printOptions/>
  <pageMargins left="1.062992125984252" right="0.7480314960629921" top="1.1023622047244095" bottom="0.9448818897637796" header="0.2362204724409449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5.421875" style="9" customWidth="1"/>
    <col min="2" max="2" width="12.28125" style="9" customWidth="1"/>
    <col min="3" max="3" width="11.140625" style="9" customWidth="1"/>
    <col min="4" max="4" width="11.00390625" style="9" customWidth="1"/>
    <col min="5" max="6" width="12.28125" style="9" customWidth="1"/>
    <col min="7" max="7" width="12.57421875" style="9" customWidth="1"/>
    <col min="8" max="16384" width="9.140625" style="9" customWidth="1"/>
  </cols>
  <sheetData>
    <row r="1" spans="1:7" ht="12.75" customHeight="1">
      <c r="A1" s="98" t="s">
        <v>147</v>
      </c>
      <c r="B1" s="98"/>
      <c r="C1" s="98"/>
      <c r="D1" s="98"/>
      <c r="E1" s="98"/>
      <c r="F1" s="98"/>
      <c r="G1" s="98"/>
    </row>
    <row r="2" spans="1:7" ht="14.25" customHeight="1">
      <c r="A2" s="101" t="s">
        <v>20</v>
      </c>
      <c r="B2" s="101"/>
      <c r="C2" s="101"/>
      <c r="D2" s="101"/>
      <c r="E2" s="101"/>
      <c r="F2" s="101"/>
      <c r="G2" s="101"/>
    </row>
    <row r="3" spans="1:7" ht="12.75" customHeight="1">
      <c r="A3" s="98" t="s">
        <v>130</v>
      </c>
      <c r="B3" s="98"/>
      <c r="C3" s="98"/>
      <c r="D3" s="98"/>
      <c r="E3" s="98"/>
      <c r="F3" s="98"/>
      <c r="G3" s="98"/>
    </row>
    <row r="4" spans="1:7" ht="12.75" customHeight="1">
      <c r="A4" s="14"/>
      <c r="B4" s="14"/>
      <c r="C4" s="14"/>
      <c r="D4" s="14"/>
      <c r="E4" s="14"/>
      <c r="F4" s="14"/>
      <c r="G4" s="14"/>
    </row>
    <row r="5" spans="1:7" ht="12.75" customHeight="1">
      <c r="A5" s="14"/>
      <c r="B5" s="14"/>
      <c r="C5" s="14"/>
      <c r="D5" s="14"/>
      <c r="E5" s="14"/>
      <c r="F5" s="14"/>
      <c r="G5" s="14"/>
    </row>
    <row r="6" spans="1:7" ht="12.75">
      <c r="A6" s="14"/>
      <c r="B6" s="14"/>
      <c r="C6" s="14"/>
      <c r="D6" s="14"/>
      <c r="E6" s="14"/>
      <c r="F6" s="14"/>
      <c r="G6" s="14"/>
    </row>
    <row r="7" spans="1:7" s="31" customFormat="1" ht="30.75" customHeight="1">
      <c r="A7" s="94" t="s">
        <v>72</v>
      </c>
      <c r="B7" s="94" t="s">
        <v>73</v>
      </c>
      <c r="C7" s="94" t="s">
        <v>22</v>
      </c>
      <c r="D7" s="94"/>
      <c r="E7" s="94"/>
      <c r="F7" s="30" t="s">
        <v>29</v>
      </c>
      <c r="G7" s="94" t="s">
        <v>70</v>
      </c>
    </row>
    <row r="8" spans="1:7" s="31" customFormat="1" ht="18.75" customHeight="1">
      <c r="A8" s="94"/>
      <c r="B8" s="94"/>
      <c r="C8" s="94" t="s">
        <v>34</v>
      </c>
      <c r="D8" s="94" t="s">
        <v>30</v>
      </c>
      <c r="E8" s="94"/>
      <c r="F8" s="30" t="s">
        <v>31</v>
      </c>
      <c r="G8" s="94"/>
    </row>
    <row r="9" spans="1:7" s="31" customFormat="1" ht="39.75" customHeight="1">
      <c r="A9" s="94"/>
      <c r="B9" s="94"/>
      <c r="C9" s="94"/>
      <c r="D9" s="30" t="s">
        <v>32</v>
      </c>
      <c r="E9" s="30" t="s">
        <v>33</v>
      </c>
      <c r="F9" s="30"/>
      <c r="G9" s="94"/>
    </row>
    <row r="10" spans="1:7" s="31" customFormat="1" ht="12.75" customHeight="1">
      <c r="A10" s="29" t="s">
        <v>123</v>
      </c>
      <c r="B10" s="34">
        <v>8519</v>
      </c>
      <c r="C10" s="34">
        <v>952</v>
      </c>
      <c r="D10" s="34">
        <v>364</v>
      </c>
      <c r="E10" s="34">
        <v>1223</v>
      </c>
      <c r="F10" s="34">
        <v>4223</v>
      </c>
      <c r="G10" s="34">
        <f>B10+C10+D10+E10+F10</f>
        <v>15281</v>
      </c>
    </row>
    <row r="11" spans="1:7" s="31" customFormat="1" ht="12.75" customHeight="1">
      <c r="A11" s="29"/>
      <c r="B11" s="34"/>
      <c r="C11" s="34"/>
      <c r="D11" s="34"/>
      <c r="E11" s="34"/>
      <c r="F11" s="34"/>
      <c r="G11" s="34"/>
    </row>
    <row r="12" spans="1:7" ht="12.75">
      <c r="A12" s="28" t="s">
        <v>71</v>
      </c>
      <c r="B12" s="34"/>
      <c r="C12" s="34"/>
      <c r="D12" s="34"/>
      <c r="E12" s="34"/>
      <c r="F12" s="38">
        <v>1523</v>
      </c>
      <c r="G12" s="34">
        <f>B12+C12+D12+E12+F12</f>
        <v>1523</v>
      </c>
    </row>
    <row r="13" spans="1:7" ht="12.75">
      <c r="A13" s="28" t="s">
        <v>124</v>
      </c>
      <c r="B13" s="34"/>
      <c r="C13" s="34">
        <v>30</v>
      </c>
      <c r="D13" s="34"/>
      <c r="E13" s="34"/>
      <c r="F13" s="38"/>
      <c r="G13" s="34">
        <f>B13+C13+D13+E13+F13</f>
        <v>30</v>
      </c>
    </row>
    <row r="14" spans="1:7" ht="12.75">
      <c r="A14" s="29" t="s">
        <v>105</v>
      </c>
      <c r="B14" s="34">
        <f>B10+B12+B13</f>
        <v>8519</v>
      </c>
      <c r="C14" s="34">
        <f>C10+C12+C13</f>
        <v>982</v>
      </c>
      <c r="D14" s="34">
        <f>D10+D12+D13</f>
        <v>364</v>
      </c>
      <c r="E14" s="34">
        <f>E10+E12+E13</f>
        <v>1223</v>
      </c>
      <c r="F14" s="34">
        <f>F10+F12+F13</f>
        <v>5746</v>
      </c>
      <c r="G14" s="34">
        <f>B14+C14+D14+E14+F14</f>
        <v>16834</v>
      </c>
    </row>
    <row r="15" spans="1:7" ht="12.75">
      <c r="A15" s="29"/>
      <c r="B15" s="34"/>
      <c r="C15" s="34"/>
      <c r="D15" s="34"/>
      <c r="E15" s="34"/>
      <c r="F15" s="34"/>
      <c r="G15" s="34"/>
    </row>
    <row r="16" spans="1:7" ht="12" customHeight="1">
      <c r="A16" s="28" t="s">
        <v>71</v>
      </c>
      <c r="B16" s="55"/>
      <c r="C16" s="55"/>
      <c r="D16" s="55"/>
      <c r="E16" s="55"/>
      <c r="F16" s="55">
        <v>1006</v>
      </c>
      <c r="G16" s="34">
        <f>B16+C16+D16+E16+F16</f>
        <v>1006</v>
      </c>
    </row>
    <row r="17" spans="1:7" ht="12.75">
      <c r="A17" s="28" t="s">
        <v>94</v>
      </c>
      <c r="B17" s="34">
        <v>20</v>
      </c>
      <c r="C17" s="34"/>
      <c r="D17" s="34"/>
      <c r="E17" s="34"/>
      <c r="F17" s="38">
        <v>1</v>
      </c>
      <c r="G17" s="34">
        <f>B17+C17+D17+E17+F17</f>
        <v>21</v>
      </c>
    </row>
    <row r="18" spans="1:7" ht="12" customHeight="1">
      <c r="A18" s="29" t="s">
        <v>122</v>
      </c>
      <c r="B18" s="55">
        <f>B14+B16+B17</f>
        <v>8539</v>
      </c>
      <c r="C18" s="55">
        <f>C14+C16+C17</f>
        <v>982</v>
      </c>
      <c r="D18" s="55">
        <f>D14+D16+D17</f>
        <v>364</v>
      </c>
      <c r="E18" s="55">
        <f>E14+E16+E17</f>
        <v>1223</v>
      </c>
      <c r="F18" s="55">
        <f>F14+F16+F17</f>
        <v>6753</v>
      </c>
      <c r="G18" s="34">
        <f>B18+C18+D18+E18+F18</f>
        <v>17861</v>
      </c>
    </row>
    <row r="19" spans="1:7" ht="12" customHeight="1">
      <c r="A19" s="29"/>
      <c r="B19" s="55"/>
      <c r="C19" s="55"/>
      <c r="D19" s="55"/>
      <c r="E19" s="55"/>
      <c r="F19" s="55"/>
      <c r="G19" s="55"/>
    </row>
    <row r="20" spans="1:7" ht="12.75">
      <c r="A20" s="28" t="s">
        <v>71</v>
      </c>
      <c r="B20" s="34"/>
      <c r="C20" s="34"/>
      <c r="D20" s="34"/>
      <c r="E20" s="34"/>
      <c r="F20" s="38">
        <v>509</v>
      </c>
      <c r="G20" s="34">
        <f>B20+C20+D20+E20+F20</f>
        <v>509</v>
      </c>
    </row>
    <row r="21" spans="1:7" ht="12.75">
      <c r="A21" s="28" t="s">
        <v>138</v>
      </c>
      <c r="B21" s="34">
        <f aca="true" t="shared" si="0" ref="B21:G21">B22+B23</f>
        <v>0</v>
      </c>
      <c r="C21" s="34">
        <f t="shared" si="0"/>
        <v>0</v>
      </c>
      <c r="D21" s="34">
        <f t="shared" si="0"/>
        <v>490</v>
      </c>
      <c r="E21" s="34">
        <f t="shared" si="0"/>
        <v>0</v>
      </c>
      <c r="F21" s="34">
        <f t="shared" si="0"/>
        <v>-1479</v>
      </c>
      <c r="G21" s="34">
        <f t="shared" si="0"/>
        <v>-989</v>
      </c>
    </row>
    <row r="22" spans="1:7" ht="12.75">
      <c r="A22" s="28" t="s">
        <v>139</v>
      </c>
      <c r="B22" s="34"/>
      <c r="C22" s="34"/>
      <c r="D22" s="34"/>
      <c r="E22" s="34"/>
      <c r="F22" s="34">
        <v>-989</v>
      </c>
      <c r="G22" s="34">
        <f>B22+C22+D22+E22+F22</f>
        <v>-989</v>
      </c>
    </row>
    <row r="23" spans="1:7" ht="12.75">
      <c r="A23" s="28" t="s">
        <v>126</v>
      </c>
      <c r="B23" s="34"/>
      <c r="C23" s="34"/>
      <c r="D23" s="34">
        <v>490</v>
      </c>
      <c r="E23" s="34"/>
      <c r="F23" s="38">
        <v>-490</v>
      </c>
      <c r="G23" s="34">
        <f>B23+C23+D23+E23+F23</f>
        <v>0</v>
      </c>
    </row>
    <row r="24" spans="1:7" ht="12" customHeight="1">
      <c r="A24" s="29" t="s">
        <v>133</v>
      </c>
      <c r="B24" s="55">
        <f aca="true" t="shared" si="1" ref="B24:G24">B18+B20+B21</f>
        <v>8539</v>
      </c>
      <c r="C24" s="55">
        <f t="shared" si="1"/>
        <v>982</v>
      </c>
      <c r="D24" s="55">
        <f t="shared" si="1"/>
        <v>854</v>
      </c>
      <c r="E24" s="55">
        <f t="shared" si="1"/>
        <v>1223</v>
      </c>
      <c r="F24" s="55">
        <f t="shared" si="1"/>
        <v>5783</v>
      </c>
      <c r="G24" s="55">
        <f t="shared" si="1"/>
        <v>17381</v>
      </c>
    </row>
    <row r="25" spans="1:7" ht="12" customHeight="1">
      <c r="A25" s="29"/>
      <c r="B25" s="55"/>
      <c r="C25" s="55"/>
      <c r="D25" s="55"/>
      <c r="E25" s="55"/>
      <c r="F25" s="55"/>
      <c r="G25" s="55"/>
    </row>
    <row r="26" spans="1:7" ht="12" customHeight="1">
      <c r="A26" s="53"/>
      <c r="B26" s="53"/>
      <c r="C26" s="53"/>
      <c r="D26" s="53"/>
      <c r="E26" s="53"/>
      <c r="F26" s="53"/>
      <c r="G26" s="53"/>
    </row>
    <row r="27" spans="1:5" ht="18.75" customHeight="1">
      <c r="A27" s="97"/>
      <c r="B27" s="97"/>
      <c r="C27" s="97"/>
      <c r="D27" s="97"/>
      <c r="E27" s="97"/>
    </row>
    <row r="28" spans="1:5" ht="21.75" customHeight="1">
      <c r="A28" s="97" t="s">
        <v>110</v>
      </c>
      <c r="B28" s="97"/>
      <c r="C28" s="97"/>
      <c r="D28" s="97"/>
      <c r="E28" s="97"/>
    </row>
    <row r="29" spans="1:3" ht="12.75">
      <c r="A29" s="66"/>
      <c r="B29" s="66"/>
      <c r="C29" s="65"/>
    </row>
    <row r="30" spans="1:3" ht="12.75">
      <c r="A30" s="66"/>
      <c r="B30" s="66"/>
      <c r="C30" s="65"/>
    </row>
    <row r="31" spans="1:4" ht="12.75">
      <c r="A31" s="20" t="s">
        <v>96</v>
      </c>
      <c r="B31" s="18"/>
      <c r="C31" s="18"/>
      <c r="D31" s="56"/>
    </row>
    <row r="32" spans="1:4" ht="12.75">
      <c r="A32" s="21" t="s">
        <v>97</v>
      </c>
      <c r="B32" s="18"/>
      <c r="C32" s="18"/>
      <c r="D32" s="56"/>
    </row>
    <row r="33" spans="1:4" ht="12.75">
      <c r="A33" s="17"/>
      <c r="B33" s="18"/>
      <c r="C33" s="18"/>
      <c r="D33" s="56"/>
    </row>
    <row r="34" spans="1:4" ht="12.75">
      <c r="A34" s="22" t="s">
        <v>7</v>
      </c>
      <c r="B34" s="18"/>
      <c r="C34" s="18"/>
      <c r="D34" s="56"/>
    </row>
    <row r="35" spans="1:4" ht="12.75">
      <c r="A35" s="22" t="s">
        <v>56</v>
      </c>
      <c r="B35" s="18"/>
      <c r="C35" s="18"/>
      <c r="D35" s="56"/>
    </row>
    <row r="36" spans="1:4" ht="12.75">
      <c r="A36" s="21" t="s">
        <v>28</v>
      </c>
      <c r="B36" s="24"/>
      <c r="C36" s="25"/>
      <c r="D36" s="56"/>
    </row>
    <row r="37" spans="1:4" ht="12.75">
      <c r="A37" s="21"/>
      <c r="B37" s="24"/>
      <c r="C37" s="25"/>
      <c r="D37" s="56"/>
    </row>
    <row r="38" spans="1:4" ht="18" customHeight="1">
      <c r="A38" s="100" t="s">
        <v>136</v>
      </c>
      <c r="B38" s="100"/>
      <c r="C38" s="100"/>
      <c r="D38" s="56"/>
    </row>
    <row r="39" spans="1:3" ht="12.75">
      <c r="A39" s="59"/>
      <c r="B39" s="60"/>
      <c r="C39" s="61"/>
    </row>
    <row r="40" spans="1:3" ht="12.75">
      <c r="A40" s="59"/>
      <c r="B40" s="60"/>
      <c r="C40" s="61"/>
    </row>
    <row r="41" spans="1:2" ht="12.75">
      <c r="A41" s="39"/>
      <c r="B41" s="41"/>
    </row>
    <row r="42" ht="12.75">
      <c r="G42" s="9">
        <v>4</v>
      </c>
    </row>
  </sheetData>
  <sheetProtection/>
  <mergeCells count="12">
    <mergeCell ref="C8:C9"/>
    <mergeCell ref="C7:E7"/>
    <mergeCell ref="A28:E28"/>
    <mergeCell ref="A27:E27"/>
    <mergeCell ref="A38:C38"/>
    <mergeCell ref="A1:G1"/>
    <mergeCell ref="A2:G2"/>
    <mergeCell ref="A3:G3"/>
    <mergeCell ref="A7:A9"/>
    <mergeCell ref="B7:B9"/>
    <mergeCell ref="G7:G9"/>
    <mergeCell ref="D8:E8"/>
  </mergeCells>
  <printOptions/>
  <pageMargins left="0.7480314960629921" right="0.6299212598425197" top="0.7874015748031497" bottom="0.1968503937007874" header="0.2362204724409449" footer="0.1181102362204724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Liubomir Nikolov</dc:creator>
  <cp:keywords/>
  <dc:description/>
  <cp:lastModifiedBy>george</cp:lastModifiedBy>
  <cp:lastPrinted>2019-01-26T10:54:24Z</cp:lastPrinted>
  <dcterms:created xsi:type="dcterms:W3CDTF">2005-02-19T14:29:21Z</dcterms:created>
  <dcterms:modified xsi:type="dcterms:W3CDTF">2019-01-29T12:44:29Z</dcterms:modified>
  <cp:category/>
  <cp:version/>
  <cp:contentType/>
  <cp:contentStatus/>
</cp:coreProperties>
</file>