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590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  <definedName name="_xlnm.Print_Area" localSheetId="3">'ovd'!$A$1:$E$44</definedName>
  </definedNames>
  <calcPr fullCalcOnLoad="1"/>
</workbook>
</file>

<file path=xl/sharedStrings.xml><?xml version="1.0" encoding="utf-8"?>
<sst xmlns="http://schemas.openxmlformats.org/spreadsheetml/2006/main" count="189" uniqueCount="144">
  <si>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</si>
  <si>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</si>
  <si>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</si>
  <si>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</si>
  <si>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</si>
  <si>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</si>
  <si>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</si>
  <si>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</si>
  <si>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</si>
  <si>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</si>
  <si>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</si>
  <si>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</si>
  <si>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</si>
  <si>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</si>
  <si>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</si>
  <si>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</si>
  <si>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</si>
  <si>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</si>
  <si>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</si>
  <si>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</si>
  <si>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</si>
  <si>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</si>
  <si>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</si>
  <si>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</si>
  <si>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</si>
  <si>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</si>
  <si>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</si>
  <si>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</si>
  <si>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</si>
  <si>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</si>
  <si>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</si>
  <si>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</si>
  <si>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други</t>
  </si>
  <si>
    <t xml:space="preserve">премии от емисия 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</si>
  <si>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</si>
  <si>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</si>
  <si>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</si>
  <si>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</si>
  <si>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</si>
  <si>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</si>
  <si>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</si>
  <si>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</si>
  <si>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</si>
  <si>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</si>
  <si>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</si>
  <si>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</si>
  <si>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</si>
  <si>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</si>
  <si>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</si>
  <si>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</si>
  <si>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</si>
  <si>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</si>
  <si>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</si>
  <si>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</si>
  <si>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</si>
  <si>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</si>
  <si>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</si>
  <si>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</si>
  <si>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</si>
  <si>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</si>
  <si>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</si>
  <si>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</si>
  <si>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</si>
  <si>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</si>
  <si>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</si>
  <si>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</si>
  <si>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ПАРИЧНИ ПОТОЦИ</t>
  </si>
  <si>
    <t>Получени депозити</t>
  </si>
  <si>
    <t xml:space="preserve">Общо собствен капитал 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</si>
  <si>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</si>
  <si>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</si>
  <si>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</si>
  <si>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</si>
  <si>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</si>
  <si>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</si>
  <si>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</si>
  <si>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</si>
  <si>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</si>
  <si>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</si>
  <si>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</si>
  <si>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</si>
  <si>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</si>
  <si>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ДОКЛАД ЗА ДЕЙНОСТТА</t>
  </si>
  <si>
    <t xml:space="preserve">ОБЩО ПЪЛНИ ДОХОДИ ЗА ПЕРИОДА                                                                   </t>
  </si>
  <si>
    <t>ТК " ХОЛД" АД</t>
  </si>
  <si>
    <t>Платени /възстановени данъци (без корпоративен данък)</t>
  </si>
  <si>
    <t xml:space="preserve"> ТК " ХОЛД" АД</t>
  </si>
  <si>
    <t xml:space="preserve">1. КОРПОРАТИВНА ИНФОРМАЦИЯ </t>
  </si>
  <si>
    <t>2. ОПИСАНИЕ НА ПРИЛОЖИМАТА СЧЕТОВОДНА ПОЛИТИКА</t>
  </si>
  <si>
    <t>Прокурист :</t>
  </si>
  <si>
    <t>Сергей Ревалски</t>
  </si>
  <si>
    <t>печалба/загуба от текущата година</t>
  </si>
  <si>
    <t>РАЗХОДИ ЗА ДЕЙНОСТТА</t>
  </si>
  <si>
    <t>ОБЩИ РАЗХОДИ</t>
  </si>
  <si>
    <t>Други постъпления/плащания от оперативна дейност</t>
  </si>
  <si>
    <t>Разходи за данъци</t>
  </si>
  <si>
    <t>Получени дивиденти от инвестиции</t>
  </si>
  <si>
    <t>7. ФИНАНСОВИ АКТИВИ, ДЪРЖАНИ ЗА ТЪРГУВАНЕ</t>
  </si>
  <si>
    <t>8. ПАРИЧНИ СРЕДСТВА</t>
  </si>
  <si>
    <t>9. АКЦИОНЕРЕН КАПИТАЛ</t>
  </si>
  <si>
    <t>10. РЕЗЕРВИ</t>
  </si>
  <si>
    <t>11.ТЪРГОВСКИ И ДРУГИ ТЕКУЩИ ЗАДЪЛЖЕНИЯ</t>
  </si>
  <si>
    <t>12. ПРИХОДИ ОТ ДЕЙНОСТТА</t>
  </si>
  <si>
    <t>13. ОБЩИ И АДМИНИСТРАТИВНИ РАЗХОДИ</t>
  </si>
  <si>
    <t>14. ОТСРОЧЕНИ ДАНЪЧНИ АКТИВИ</t>
  </si>
  <si>
    <t>15. СВЪРЗАНИ ЛИЦА И СДЕЛКИ С ТЯХ</t>
  </si>
  <si>
    <t>17. ДОХОД НА АКЦИЯ</t>
  </si>
  <si>
    <t>Покупка на дълготрайни активи</t>
  </si>
  <si>
    <t>Попълване на фонд "Резервен"</t>
  </si>
  <si>
    <t>Положителни разлики от операции с финансови активи</t>
  </si>
  <si>
    <t xml:space="preserve">САЛДО КЪМ 31 ДЕКЕМВРИ 2018 г. </t>
  </si>
  <si>
    <t>Изплатени дивиденти</t>
  </si>
  <si>
    <t>Разпределение на печалбата за:</t>
  </si>
  <si>
    <t>дивиденти</t>
  </si>
  <si>
    <t>16. ПОЕТИ АНГАЖИМЕНТИ И УСЛОВНИ ЗАДЪЛЖЕНИЯ</t>
  </si>
  <si>
    <t>Възстановени допълнителни парични вноски</t>
  </si>
  <si>
    <t xml:space="preserve">САЛДО КЪМ 31 ДЕКЕМВРИ 2019 г. </t>
  </si>
  <si>
    <t>НЕКОНСОЛИДИРАН ОТЧЕТ ЗА ПРОМЕНИТЕ В КАПИТАЛА</t>
  </si>
  <si>
    <t>НЕКОНСОЛИДИРАН ОТЧЕТ ЗА ПАРИЧЕН ПОТОК</t>
  </si>
  <si>
    <t>НЕКОНСОЛИДИРАН ОТЧЕТ ЗА ВСЕОБХВАТНИЯ ДОХОД</t>
  </si>
  <si>
    <t>НЕКОНСОЛИДИРАН ОТЧЕТ ЗА ФИНАНСОВОТО СЪСТОЯНИЕ</t>
  </si>
  <si>
    <t>НЕКОНСОЛИДИРАН ФИНАНСОВ ОТЧЕТ</t>
  </si>
  <si>
    <t>Постъпления от продажба на ценни книжа</t>
  </si>
  <si>
    <t>Покупка на ценни книжа</t>
  </si>
  <si>
    <t xml:space="preserve">САЛДО КЪМ 1 ЯНУАРИ 2018 г. </t>
  </si>
  <si>
    <t xml:space="preserve">Приложенията на страници от 5 до 20 са неразделна част от финансовия отчет. </t>
  </si>
  <si>
    <t>ЗА ПЕРИОДА 1 ЯНУАРИ 30 ЮНИ 2020 ГОДИНА</t>
  </si>
  <si>
    <t>ЮЛИ 2020 ГОДИНА</t>
  </si>
  <si>
    <t>към 30 юни 2020 година</t>
  </si>
  <si>
    <t>за периода 1 януари  30 юни 2020 година</t>
  </si>
  <si>
    <t>Приходи от дивиденти</t>
  </si>
  <si>
    <t>Такси и комисионни</t>
  </si>
  <si>
    <t>Възстановени депозити</t>
  </si>
  <si>
    <t>Обратно изкупени собствени акции</t>
  </si>
  <si>
    <t>Плащания при обратно изкупуване на собствени акции</t>
  </si>
  <si>
    <t xml:space="preserve">САЛДО КЪМ 30 ЮНИ 2020 г. </t>
  </si>
  <si>
    <t>Дата на съставяне: 20 юли 2020 година</t>
  </si>
  <si>
    <t>18. ДИВИДЕНТИ</t>
  </si>
  <si>
    <t>19. ИЗМЕНЕНИЯ В ПРИЛАГАНАТА СЧЕТОВОДНА ПОЛИТИКА</t>
  </si>
  <si>
    <t>20. СЪБИТИЯ СЛЕД ДАТАТА НА ОТЧЕТНИЯ ПЕРИОД</t>
  </si>
  <si>
    <t>Нетна печалба за периода</t>
  </si>
  <si>
    <t>общи</t>
  </si>
  <si>
    <t>BGN '000</t>
  </si>
  <si>
    <t>Приложения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</si>
</sst>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"/>
    <numFmt numFmtId="175" formatCode="0.000"/>
    <numFmt numFmtId="176" formatCode="0.0"/>
    <numFmt numFmtId="177" formatCode="_-* #,##0.0\ _л_в_-;\-* #,##0.0\ _л_в_-;_-* &quot;-&quot;??\ _л_в_-;_-@_-"/>
    <numFmt numFmtId="178" formatCode="_-* #,##0\ _л_в_-;\-* #,##0\ _л_в_-;_-* &quot;-&quot;??\ _л_в_-;_-@_-"/>
    <numFmt numFmtId="179" formatCode="_-* #,##0.000\ _л_в_-;\-* #,##0.000\ _л_в_-;_-* &quot;-&quot;??\ _л_в_-;_-@_-"/>
    <numFmt numFmtId="180" formatCode="_-* #,##0.0000\ _л_в_-;\-* #,##0.0000\ _л_в_-;_-* &quot;-&quot;??\ _л_в_-;_-@_-"/>
    <numFmt numFmtId="181" formatCode="d/m/yyyy&quot; &quot;&quot;г.&quot;;@"/>
    <numFmt numFmtId="182" formatCode="dd/mm/yyyy&quot; &quot;&quot;г.&quot;;@"/>
    <numFmt numFmtId="183" formatCode="0.00000"/>
    <numFmt numFmtId="184" formatCode="0.000000"/>
    <numFmt numFmtId="185" formatCode="0.0000000"/>
    <numFmt numFmtId="186" formatCode="0;\(0\)"/>
    <numFmt numFmtId="187" formatCode="0.0;\(0.0\)"/>
    <numFmt numFmtId="188" formatCode="0.00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;\(0\)\l"/>
    <numFmt numFmtId="194" formatCode="#,##0;\(#,##0\)"/>
    <numFmt numFmtId="195" formatCode="#,##0.0;\(#,##0.0\)"/>
    <numFmt numFmtId="196" formatCode="#,##0.00;\(#,##0.00\)"/>
    <numFmt numFmtId="197" formatCode="#,##0.000;\(#,##0.000\)"/>
    <numFmt numFmtId="198" formatCode="#,##0;[Red]#,##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6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93" fontId="0" fillId="0" borderId="0" xfId="0" applyNumberFormat="1" applyFont="1" applyFill="1" applyAlignment="1">
      <alignment horizontal="left" vertical="center"/>
    </xf>
    <xf numFmtId="193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/>
    </xf>
    <xf numFmtId="186" fontId="15" fillId="0" borderId="0" xfId="0" applyNumberFormat="1" applyFont="1" applyFill="1" applyBorder="1" applyAlignment="1">
      <alignment horizontal="justify"/>
    </xf>
    <xf numFmtId="193" fontId="14" fillId="0" borderId="0" xfId="0" applyNumberFormat="1" applyFont="1" applyFill="1" applyAlignment="1">
      <alignment horizontal="left" vertical="center"/>
    </xf>
    <xf numFmtId="18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4" fontId="6" fillId="0" borderId="0" xfId="0" applyNumberFormat="1" applyFont="1" applyFill="1" applyAlignment="1">
      <alignment horizontal="right" vertical="center" wrapText="1"/>
    </xf>
    <xf numFmtId="194" fontId="0" fillId="0" borderId="0" xfId="0" applyNumberFormat="1" applyFont="1" applyFill="1" applyAlignment="1">
      <alignment horizontal="right" vertical="center" wrapText="1"/>
    </xf>
    <xf numFmtId="194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4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6" fontId="5" fillId="0" borderId="0" xfId="0" applyNumberFormat="1" applyFont="1" applyAlignment="1">
      <alignment horizontal="left"/>
    </xf>
    <xf numFmtId="186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86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86" fontId="21" fillId="0" borderId="0" xfId="0" applyNumberFormat="1" applyFont="1" applyAlignment="1">
      <alignment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4" fontId="6" fillId="0" borderId="0" xfId="0" applyNumberFormat="1" applyFont="1" applyFill="1" applyAlignment="1">
      <alignment horizontal="right" wrapText="1"/>
    </xf>
    <xf numFmtId="198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8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8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93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/>
    </xf>
    <xf numFmtId="186" fontId="15" fillId="0" borderId="0" xfId="0" applyNumberFormat="1" applyFont="1" applyFill="1" applyBorder="1" applyAlignment="1">
      <alignment horizontal="justify"/>
    </xf>
    <xf numFmtId="193" fontId="14" fillId="0" borderId="0" xfId="0" applyNumberFormat="1" applyFont="1" applyFill="1" applyAlignment="1">
      <alignment horizontal="left" vertical="center"/>
    </xf>
    <xf numFmtId="193" fontId="0" fillId="0" borderId="0" xfId="0" applyNumberFormat="1" applyFont="1" applyFill="1" applyAlignment="1">
      <alignment horizontal="left" vertical="center"/>
    </xf>
    <xf numFmtId="18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86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Fill="1" applyAlignment="1">
      <alignment horizont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186" fontId="18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96" fontId="6" fillId="0" borderId="0" xfId="0" applyNumberFormat="1" applyFont="1" applyFill="1" applyAlignment="1">
      <alignment vertical="center" wrapText="1"/>
    </xf>
    <xf numFmtId="38" fontId="6" fillId="0" borderId="0" xfId="0" applyNumberFormat="1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198" fontId="14" fillId="0" borderId="0" xfId="0" applyNumberFormat="1" applyFont="1" applyFill="1" applyAlignment="1">
      <alignment horizontal="right" vertical="center" wrapText="1"/>
    </xf>
    <xf numFmtId="194" fontId="14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194" fontId="16" fillId="0" borderId="0" xfId="0" applyNumberFormat="1" applyFont="1" applyFill="1" applyAlignment="1">
      <alignment horizontal="right" vertical="center" wrapText="1"/>
    </xf>
    <xf numFmtId="194" fontId="0" fillId="0" borderId="0" xfId="0" applyNumberFormat="1" applyFont="1" applyFill="1" applyAlignment="1">
      <alignment vertical="center" wrapText="1"/>
    </xf>
    <xf numFmtId="194" fontId="14" fillId="0" borderId="0" xfId="0" applyNumberFormat="1" applyFont="1" applyFill="1" applyAlignment="1">
      <alignment vertical="center" wrapText="1"/>
    </xf>
    <xf numFmtId="194" fontId="0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84</v>
      </c>
    </row>
    <row r="14" ht="21" customHeight="1">
      <c r="A14" s="6" t="s">
        <v>121</v>
      </c>
    </row>
    <row r="15" ht="15.75">
      <c r="A15" s="5"/>
    </row>
    <row r="16" ht="17.25" customHeight="1">
      <c r="A16" s="6" t="s">
        <v>18</v>
      </c>
    </row>
    <row r="17" ht="20.25">
      <c r="A17" s="6"/>
    </row>
    <row r="18" ht="21" customHeight="1">
      <c r="A18" s="6" t="s">
        <v>19</v>
      </c>
    </row>
    <row r="19" ht="20.25">
      <c r="A19" s="6"/>
    </row>
    <row r="20" ht="20.25">
      <c r="A20" s="6"/>
    </row>
    <row r="21" ht="19.5" customHeight="1">
      <c r="A21" s="6" t="s">
        <v>126</v>
      </c>
    </row>
    <row r="27" ht="23.25">
      <c r="A27" s="42"/>
    </row>
    <row r="45" ht="20.25">
      <c r="A45" s="6" t="s">
        <v>127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86</v>
      </c>
    </row>
    <row r="2" ht="23.25">
      <c r="A2" s="42"/>
    </row>
    <row r="3" spans="1:11" ht="20.25">
      <c r="A3" s="79" t="s">
        <v>121</v>
      </c>
      <c r="B3"/>
      <c r="C3"/>
      <c r="D3"/>
      <c r="E3"/>
      <c r="F3"/>
      <c r="G3"/>
      <c r="H3"/>
      <c r="I3"/>
      <c r="J3"/>
      <c r="K3"/>
    </row>
    <row r="4" spans="1:11" ht="20.25">
      <c r="A4" s="79" t="s">
        <v>126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73</v>
      </c>
      <c r="B15" s="84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85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74</v>
      </c>
      <c r="B17" s="84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84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75</v>
      </c>
      <c r="B19" s="84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85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76</v>
      </c>
      <c r="B21" s="84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85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85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77</v>
      </c>
      <c r="B24" s="86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87</v>
      </c>
      <c r="B25" s="84">
        <v>5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s="8" customFormat="1" ht="18.75">
      <c r="A26" s="7" t="s">
        <v>88</v>
      </c>
      <c r="B26" s="84">
        <v>5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s="8" customFormat="1" ht="18.75">
      <c r="A27" s="7" t="s">
        <v>78</v>
      </c>
      <c r="B27" s="84">
        <v>14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s="8" customFormat="1" ht="18.75">
      <c r="A28" s="46" t="s">
        <v>79</v>
      </c>
      <c r="B28" s="87">
        <v>14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s="8" customFormat="1" ht="18.75">
      <c r="A29" s="7" t="s">
        <v>80</v>
      </c>
      <c r="B29" s="87">
        <v>15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s="8" customFormat="1" ht="18.75">
      <c r="A30" s="7" t="s">
        <v>81</v>
      </c>
      <c r="B30" s="87">
        <v>15</v>
      </c>
      <c r="C30" s="51"/>
      <c r="D30" s="51"/>
      <c r="E30" s="80"/>
      <c r="F30" s="51"/>
      <c r="G30" s="51"/>
      <c r="H30" s="51"/>
      <c r="I30" s="51"/>
      <c r="J30" s="51"/>
      <c r="K30" s="51"/>
    </row>
    <row r="31" spans="1:11" s="8" customFormat="1" ht="18.75">
      <c r="A31" s="7" t="s">
        <v>97</v>
      </c>
      <c r="B31" s="87">
        <v>15</v>
      </c>
      <c r="C31" s="51"/>
      <c r="D31" s="51"/>
      <c r="E31" s="80"/>
      <c r="F31" s="51"/>
      <c r="G31" s="51"/>
      <c r="H31" s="51"/>
      <c r="I31" s="51"/>
      <c r="J31" s="51"/>
      <c r="K31" s="51"/>
    </row>
    <row r="32" spans="1:11" s="8" customFormat="1" ht="18.75">
      <c r="A32" s="44" t="s">
        <v>98</v>
      </c>
      <c r="B32" s="87">
        <v>16</v>
      </c>
      <c r="C32" s="51"/>
      <c r="D32" s="51"/>
      <c r="E32" s="80"/>
      <c r="F32" s="51"/>
      <c r="G32" s="51"/>
      <c r="H32" s="51"/>
      <c r="I32" s="51"/>
      <c r="J32" s="51"/>
      <c r="K32" s="51"/>
    </row>
    <row r="33" spans="1:5" s="8" customFormat="1" ht="18.75">
      <c r="A33" s="45" t="s">
        <v>99</v>
      </c>
      <c r="B33" s="87">
        <v>16</v>
      </c>
      <c r="E33" s="81"/>
    </row>
    <row r="34" spans="1:5" s="8" customFormat="1" ht="18.75">
      <c r="A34" s="45" t="s">
        <v>100</v>
      </c>
      <c r="B34" s="87">
        <v>16</v>
      </c>
      <c r="E34" s="81"/>
    </row>
    <row r="35" spans="1:5" s="46" customFormat="1" ht="18.75">
      <c r="A35" s="45" t="s">
        <v>101</v>
      </c>
      <c r="B35" s="87">
        <v>16</v>
      </c>
      <c r="E35" s="89"/>
    </row>
    <row r="36" spans="1:5" s="46" customFormat="1" ht="18.75">
      <c r="A36" s="46" t="s">
        <v>102</v>
      </c>
      <c r="B36" s="87">
        <v>17</v>
      </c>
      <c r="E36" s="89"/>
    </row>
    <row r="37" spans="1:5" s="46" customFormat="1" ht="18.75">
      <c r="A37" s="46" t="s">
        <v>103</v>
      </c>
      <c r="B37" s="87">
        <v>17</v>
      </c>
      <c r="E37" s="89"/>
    </row>
    <row r="38" spans="1:5" s="46" customFormat="1" ht="18.75">
      <c r="A38" s="46" t="s">
        <v>104</v>
      </c>
      <c r="B38" s="87">
        <v>18</v>
      </c>
      <c r="E38" s="89"/>
    </row>
    <row r="39" spans="1:5" s="46" customFormat="1" ht="18.75">
      <c r="A39" s="46" t="s">
        <v>105</v>
      </c>
      <c r="B39" s="87">
        <v>18</v>
      </c>
      <c r="E39" s="89"/>
    </row>
    <row r="40" spans="1:5" s="46" customFormat="1" ht="18.75">
      <c r="A40" s="46" t="s">
        <v>114</v>
      </c>
      <c r="B40" s="87">
        <v>19</v>
      </c>
      <c r="E40" s="89"/>
    </row>
    <row r="41" spans="1:5" s="46" customFormat="1" ht="18.75">
      <c r="A41" s="46" t="s">
        <v>106</v>
      </c>
      <c r="B41" s="87">
        <v>20</v>
      </c>
      <c r="E41" s="89"/>
    </row>
    <row r="42" spans="1:5" s="46" customFormat="1" ht="18.75">
      <c r="A42" s="46" t="s">
        <v>137</v>
      </c>
      <c r="B42" s="87">
        <v>20</v>
      </c>
      <c r="E42" s="89"/>
    </row>
    <row r="43" spans="1:5" ht="18.75">
      <c r="A43" s="46" t="s">
        <v>138</v>
      </c>
      <c r="B43" s="88">
        <v>20</v>
      </c>
      <c r="E43" s="90"/>
    </row>
    <row r="44" spans="1:5" ht="18.75">
      <c r="A44" s="82" t="s">
        <v>139</v>
      </c>
      <c r="B44" s="88">
        <v>20</v>
      </c>
      <c r="E44" s="90"/>
    </row>
    <row r="45" ht="15.75">
      <c r="A45" s="2"/>
    </row>
    <row r="46" s="52" customFormat="1" ht="18">
      <c r="A46" s="52" t="s">
        <v>82</v>
      </c>
    </row>
    <row r="49" ht="15.75">
      <c r="A49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43.421875" style="28" customWidth="1"/>
    <col min="2" max="2" width="10.00390625" style="31" customWidth="1"/>
    <col min="3" max="3" width="11.00390625" style="56" customWidth="1"/>
    <col min="4" max="4" width="10.421875" style="56" customWidth="1"/>
    <col min="5" max="5" width="9.28125" style="9" hidden="1" customWidth="1"/>
    <col min="6" max="16384" width="9.140625" style="9" customWidth="1"/>
  </cols>
  <sheetData>
    <row r="1" spans="1:4" ht="25.5" customHeight="1">
      <c r="A1" s="105" t="s">
        <v>120</v>
      </c>
      <c r="B1" s="105"/>
      <c r="C1" s="105"/>
      <c r="D1" s="105"/>
    </row>
    <row r="2" spans="1:4" ht="12.75">
      <c r="A2" s="105" t="s">
        <v>20</v>
      </c>
      <c r="B2" s="105"/>
      <c r="C2" s="105"/>
      <c r="D2" s="105"/>
    </row>
    <row r="3" spans="1:4" ht="25.5" customHeight="1">
      <c r="A3" s="105" t="s">
        <v>128</v>
      </c>
      <c r="B3" s="105"/>
      <c r="C3" s="105"/>
      <c r="D3" s="105"/>
    </row>
    <row r="5" spans="1:5" ht="15.75" customHeight="1">
      <c r="A5" s="30" t="s">
        <v>54</v>
      </c>
      <c r="B5" s="103" t="s">
        <v>143</v>
      </c>
      <c r="C5" s="54">
        <v>44012</v>
      </c>
      <c r="D5" s="54">
        <v>43830</v>
      </c>
      <c r="E5" s="54"/>
    </row>
    <row r="6" spans="2:5" ht="12.75">
      <c r="B6" s="30"/>
      <c r="C6" s="104" t="s">
        <v>142</v>
      </c>
      <c r="D6" s="104" t="s">
        <v>142</v>
      </c>
      <c r="E6" s="54"/>
    </row>
    <row r="7" spans="1:4" s="57" customFormat="1" ht="12.75">
      <c r="A7" s="29" t="s">
        <v>2</v>
      </c>
      <c r="B7" s="30"/>
      <c r="C7" s="58"/>
      <c r="D7" s="58"/>
    </row>
    <row r="8" spans="1:4" ht="12.75">
      <c r="A8" s="28" t="s">
        <v>36</v>
      </c>
      <c r="B8" s="31">
        <v>3</v>
      </c>
      <c r="C8" s="58">
        <f>C9+C10+C11</f>
        <v>9500</v>
      </c>
      <c r="D8" s="58">
        <f>D9+D10+D11</f>
        <v>9408</v>
      </c>
    </row>
    <row r="9" spans="1:4" ht="12.75">
      <c r="A9" s="93" t="s">
        <v>37</v>
      </c>
      <c r="B9" s="94">
        <v>15</v>
      </c>
      <c r="C9" s="95">
        <v>9142</v>
      </c>
      <c r="D9" s="95">
        <v>9050</v>
      </c>
    </row>
    <row r="10" spans="1:4" ht="12.75">
      <c r="A10" s="93" t="s">
        <v>38</v>
      </c>
      <c r="B10" s="94">
        <v>15</v>
      </c>
      <c r="C10" s="95">
        <v>6</v>
      </c>
      <c r="D10" s="95">
        <v>6</v>
      </c>
    </row>
    <row r="11" spans="1:4" ht="12.75">
      <c r="A11" s="93" t="s">
        <v>39</v>
      </c>
      <c r="B11" s="94">
        <v>15</v>
      </c>
      <c r="C11" s="95">
        <v>352</v>
      </c>
      <c r="D11" s="95">
        <v>352</v>
      </c>
    </row>
    <row r="12" spans="1:4" ht="12.75">
      <c r="A12" s="28" t="s">
        <v>51</v>
      </c>
      <c r="B12" s="31">
        <v>5</v>
      </c>
      <c r="C12" s="58">
        <v>2460</v>
      </c>
      <c r="D12" s="58">
        <v>2960</v>
      </c>
    </row>
    <row r="13" spans="1:4" ht="12.75">
      <c r="A13" s="28" t="s">
        <v>40</v>
      </c>
      <c r="B13" s="31">
        <v>4</v>
      </c>
      <c r="C13" s="58">
        <v>236</v>
      </c>
      <c r="D13" s="58">
        <v>245</v>
      </c>
    </row>
    <row r="14" spans="1:4" ht="12.75">
      <c r="A14" s="28" t="s">
        <v>41</v>
      </c>
      <c r="B14" s="31">
        <v>14</v>
      </c>
      <c r="C14" s="58">
        <v>3</v>
      </c>
      <c r="D14" s="58">
        <v>3</v>
      </c>
    </row>
    <row r="15" spans="1:4" ht="12.75">
      <c r="A15" s="29" t="s">
        <v>42</v>
      </c>
      <c r="C15" s="58">
        <f>C8+C12+C13+C14</f>
        <v>12199</v>
      </c>
      <c r="D15" s="58">
        <f>D8+D12+D13+D14</f>
        <v>12616</v>
      </c>
    </row>
    <row r="16" ht="12.75">
      <c r="A16" s="29"/>
    </row>
    <row r="17" spans="1:4" s="57" customFormat="1" ht="12.75">
      <c r="A17" s="29" t="s">
        <v>3</v>
      </c>
      <c r="B17" s="30"/>
      <c r="C17" s="58"/>
      <c r="D17" s="58"/>
    </row>
    <row r="18" spans="1:4" ht="12.75">
      <c r="A18" s="28" t="s">
        <v>43</v>
      </c>
      <c r="B18" s="31">
        <v>6</v>
      </c>
      <c r="C18" s="58">
        <v>23073</v>
      </c>
      <c r="D18" s="58">
        <v>21914</v>
      </c>
    </row>
    <row r="19" spans="1:4" ht="12.75">
      <c r="A19" s="28" t="s">
        <v>21</v>
      </c>
      <c r="B19" s="31">
        <v>8</v>
      </c>
      <c r="C19" s="58">
        <v>1225</v>
      </c>
      <c r="D19" s="58">
        <v>813</v>
      </c>
    </row>
    <row r="20" spans="1:4" ht="12.75">
      <c r="A20" s="28" t="s">
        <v>44</v>
      </c>
      <c r="B20" s="31">
        <v>7</v>
      </c>
      <c r="C20" s="58">
        <v>1312</v>
      </c>
      <c r="D20" s="58">
        <v>1312</v>
      </c>
    </row>
    <row r="21" spans="1:4" ht="12.75">
      <c r="A21" s="29" t="s">
        <v>45</v>
      </c>
      <c r="C21" s="58">
        <f>SUM(C18:C20)</f>
        <v>25610</v>
      </c>
      <c r="D21" s="58">
        <f>SUM(D18:D20)</f>
        <v>24039</v>
      </c>
    </row>
    <row r="22" ht="12.75">
      <c r="A22" s="29"/>
    </row>
    <row r="23" spans="1:4" ht="12.75">
      <c r="A23" s="29" t="s">
        <v>46</v>
      </c>
      <c r="C23" s="58">
        <f>C15+C21</f>
        <v>37809</v>
      </c>
      <c r="D23" s="58">
        <f>D15+D21</f>
        <v>36655</v>
      </c>
    </row>
    <row r="24" ht="12.75">
      <c r="A24" s="29"/>
    </row>
    <row r="25" spans="1:4" s="57" customFormat="1" ht="12.75">
      <c r="A25" s="29" t="s">
        <v>47</v>
      </c>
      <c r="B25" s="30"/>
      <c r="C25" s="58"/>
      <c r="D25" s="58"/>
    </row>
    <row r="26" spans="1:4" ht="12.75">
      <c r="A26" s="28" t="s">
        <v>48</v>
      </c>
      <c r="B26" s="31">
        <v>9</v>
      </c>
      <c r="C26" s="58">
        <v>8538</v>
      </c>
      <c r="D26" s="58">
        <v>8539</v>
      </c>
    </row>
    <row r="27" spans="1:4" ht="12.75">
      <c r="A27" s="28" t="s">
        <v>22</v>
      </c>
      <c r="B27" s="31">
        <v>10</v>
      </c>
      <c r="C27" s="58">
        <v>3059</v>
      </c>
      <c r="D27" s="58">
        <v>3059</v>
      </c>
    </row>
    <row r="28" spans="1:4" ht="12.75">
      <c r="A28" s="28" t="s">
        <v>70</v>
      </c>
      <c r="C28" s="34">
        <f>C29+C30</f>
        <v>6135</v>
      </c>
      <c r="D28" s="34">
        <f>D29+D30</f>
        <v>6405</v>
      </c>
    </row>
    <row r="29" spans="1:4" ht="12.75">
      <c r="A29" s="93" t="s">
        <v>49</v>
      </c>
      <c r="B29" s="94"/>
      <c r="C29" s="96">
        <v>5794</v>
      </c>
      <c r="D29" s="96">
        <v>5783</v>
      </c>
    </row>
    <row r="30" spans="1:4" ht="12.75">
      <c r="A30" s="93" t="s">
        <v>91</v>
      </c>
      <c r="B30" s="94"/>
      <c r="C30" s="96">
        <v>341</v>
      </c>
      <c r="D30" s="96">
        <v>622</v>
      </c>
    </row>
    <row r="31" spans="1:4" ht="12.75">
      <c r="A31" s="29" t="s">
        <v>34</v>
      </c>
      <c r="C31" s="58">
        <f>SUM(C26:C30)-C29-C30</f>
        <v>17732</v>
      </c>
      <c r="D31" s="58">
        <f>SUM(D26:D30)-D29-D30</f>
        <v>18003</v>
      </c>
    </row>
    <row r="32" ht="12.75">
      <c r="A32" s="29"/>
    </row>
    <row r="33" ht="12.75">
      <c r="A33" s="29" t="s">
        <v>4</v>
      </c>
    </row>
    <row r="34" spans="1:4" ht="12.75">
      <c r="A34" s="28" t="s">
        <v>50</v>
      </c>
      <c r="B34" s="31">
        <v>11</v>
      </c>
      <c r="C34" s="58">
        <f>C35+C36</f>
        <v>20077</v>
      </c>
      <c r="D34" s="58">
        <f>D35+D36</f>
        <v>18652</v>
      </c>
    </row>
    <row r="35" spans="1:4" ht="12.75">
      <c r="A35" s="93" t="s">
        <v>52</v>
      </c>
      <c r="B35" s="94"/>
      <c r="C35" s="95">
        <v>19984</v>
      </c>
      <c r="D35" s="95">
        <v>18570</v>
      </c>
    </row>
    <row r="36" spans="1:4" ht="12.75">
      <c r="A36" s="93" t="s">
        <v>53</v>
      </c>
      <c r="B36" s="94"/>
      <c r="C36" s="95">
        <v>93</v>
      </c>
      <c r="D36" s="95">
        <v>82</v>
      </c>
    </row>
    <row r="37" spans="1:4" ht="12.75">
      <c r="A37" s="29" t="s">
        <v>71</v>
      </c>
      <c r="C37" s="58">
        <f>C34</f>
        <v>20077</v>
      </c>
      <c r="D37" s="58">
        <f>D34</f>
        <v>18652</v>
      </c>
    </row>
    <row r="39" spans="1:4" ht="12.75">
      <c r="A39" s="29" t="s">
        <v>5</v>
      </c>
      <c r="C39" s="58">
        <f>C31+C37</f>
        <v>37809</v>
      </c>
      <c r="D39" s="58">
        <f>D31+D37</f>
        <v>36655</v>
      </c>
    </row>
    <row r="40" ht="10.5" customHeight="1"/>
    <row r="41" ht="10.5" customHeight="1"/>
    <row r="42" spans="1:5" ht="25.5" customHeight="1">
      <c r="A42" s="108" t="s">
        <v>125</v>
      </c>
      <c r="B42" s="108"/>
      <c r="C42" s="108"/>
      <c r="D42" s="108"/>
      <c r="E42" s="108"/>
    </row>
    <row r="43" spans="1:4" ht="12.75">
      <c r="A43" s="106"/>
      <c r="B43" s="106"/>
      <c r="C43" s="107"/>
      <c r="D43" s="107"/>
    </row>
    <row r="44" spans="1:6" ht="12.75">
      <c r="A44" s="20" t="s">
        <v>89</v>
      </c>
      <c r="B44" s="18"/>
      <c r="C44" s="18"/>
      <c r="D44" s="19"/>
      <c r="E44" s="56"/>
      <c r="F44" s="56"/>
    </row>
    <row r="45" spans="1:6" ht="12.75">
      <c r="A45" s="21" t="s">
        <v>90</v>
      </c>
      <c r="B45" s="18"/>
      <c r="C45" s="18"/>
      <c r="D45" s="19"/>
      <c r="E45" s="56"/>
      <c r="F45" s="56"/>
    </row>
    <row r="46" spans="1:6" ht="12.75">
      <c r="A46" s="17"/>
      <c r="B46" s="18"/>
      <c r="C46" s="18"/>
      <c r="D46" s="19"/>
      <c r="E46" s="56"/>
      <c r="F46" s="56"/>
    </row>
    <row r="47" spans="1:6" ht="12.75">
      <c r="A47" s="22" t="s">
        <v>7</v>
      </c>
      <c r="B47" s="18"/>
      <c r="C47" s="18"/>
      <c r="D47" s="19"/>
      <c r="E47" s="56"/>
      <c r="F47" s="56"/>
    </row>
    <row r="48" spans="1:6" ht="12.75">
      <c r="A48" s="22" t="s">
        <v>55</v>
      </c>
      <c r="B48" s="18"/>
      <c r="C48" s="18"/>
      <c r="D48" s="19"/>
      <c r="E48" s="56"/>
      <c r="F48" s="56"/>
    </row>
    <row r="49" spans="1:6" ht="12.75">
      <c r="A49" s="21" t="s">
        <v>28</v>
      </c>
      <c r="B49" s="18"/>
      <c r="C49" s="18"/>
      <c r="D49" s="19"/>
      <c r="E49" s="56"/>
      <c r="F49" s="56"/>
    </row>
    <row r="50" spans="1:6" ht="12.75">
      <c r="A50" s="23"/>
      <c r="B50" s="24"/>
      <c r="C50" s="25"/>
      <c r="D50" s="26"/>
      <c r="E50" s="56"/>
      <c r="F50" s="56"/>
    </row>
    <row r="51" spans="1:6" ht="25.5" customHeight="1">
      <c r="A51" s="27" t="s">
        <v>136</v>
      </c>
      <c r="B51" s="24"/>
      <c r="C51" s="25"/>
      <c r="D51" s="26"/>
      <c r="E51" s="56"/>
      <c r="F51" s="56"/>
    </row>
    <row r="52" spans="1:4" ht="12.75">
      <c r="A52" s="59"/>
      <c r="B52" s="60"/>
      <c r="C52" s="61"/>
      <c r="D52" s="61"/>
    </row>
    <row r="53" spans="1:4" ht="12.75">
      <c r="A53" s="59"/>
      <c r="B53" s="60"/>
      <c r="C53" s="61"/>
      <c r="D53" s="61"/>
    </row>
    <row r="54" ht="12.75">
      <c r="D54" s="62">
        <v>1</v>
      </c>
    </row>
    <row r="55" ht="12.75">
      <c r="D55" s="62"/>
    </row>
  </sheetData>
  <sheetProtection/>
  <mergeCells count="6">
    <mergeCell ref="A1:D1"/>
    <mergeCell ref="A2:D2"/>
    <mergeCell ref="A3:D3"/>
    <mergeCell ref="A43:B43"/>
    <mergeCell ref="C43:D43"/>
    <mergeCell ref="A42:E42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1.00390625" style="28" customWidth="1"/>
    <col min="2" max="2" width="9.8515625" style="9" customWidth="1"/>
    <col min="3" max="3" width="11.140625" style="9" customWidth="1"/>
    <col min="4" max="4" width="10.8515625" style="9" customWidth="1"/>
    <col min="5" max="5" width="0.2890625" style="9" customWidth="1"/>
    <col min="6" max="16384" width="9.140625" style="9" customWidth="1"/>
  </cols>
  <sheetData>
    <row r="1" spans="1:4" ht="17.25" customHeight="1">
      <c r="A1" s="109" t="s">
        <v>119</v>
      </c>
      <c r="B1" s="109"/>
      <c r="C1" s="109"/>
      <c r="D1" s="109"/>
    </row>
    <row r="2" spans="1:4" ht="17.25" customHeight="1">
      <c r="A2" s="110" t="s">
        <v>20</v>
      </c>
      <c r="B2" s="110"/>
      <c r="C2" s="110"/>
      <c r="D2" s="110"/>
    </row>
    <row r="3" spans="1:4" ht="17.25" customHeight="1">
      <c r="A3" s="105" t="s">
        <v>129</v>
      </c>
      <c r="B3" s="105"/>
      <c r="C3" s="105"/>
      <c r="D3" s="105"/>
    </row>
    <row r="4" spans="1:4" ht="17.25" customHeight="1">
      <c r="A4" s="30"/>
      <c r="B4" s="30"/>
      <c r="C4" s="30"/>
      <c r="D4" s="30"/>
    </row>
    <row r="5" spans="1:4" ht="15.75" customHeight="1">
      <c r="A5" s="30" t="s">
        <v>56</v>
      </c>
      <c r="B5" s="103" t="s">
        <v>143</v>
      </c>
      <c r="C5" s="54">
        <v>44012</v>
      </c>
      <c r="D5" s="54">
        <v>43646</v>
      </c>
    </row>
    <row r="6" spans="1:4" ht="12" customHeight="1">
      <c r="A6" s="30"/>
      <c r="B6" s="67"/>
      <c r="C6" s="104" t="s">
        <v>142</v>
      </c>
      <c r="D6" s="104" t="s">
        <v>142</v>
      </c>
    </row>
    <row r="7" spans="1:4" ht="12.75">
      <c r="A7" s="29" t="s">
        <v>57</v>
      </c>
      <c r="B7" s="33"/>
      <c r="C7" s="36"/>
      <c r="D7" s="36"/>
    </row>
    <row r="8" spans="1:6" ht="16.5" customHeight="1">
      <c r="A8" s="28" t="s">
        <v>58</v>
      </c>
      <c r="B8" s="31"/>
      <c r="C8" s="35">
        <v>213</v>
      </c>
      <c r="D8" s="35">
        <v>197</v>
      </c>
      <c r="F8" s="35"/>
    </row>
    <row r="9" spans="1:6" ht="16.5" customHeight="1">
      <c r="A9" s="28" t="s">
        <v>59</v>
      </c>
      <c r="B9" s="31"/>
      <c r="C9" s="35">
        <v>-46</v>
      </c>
      <c r="D9" s="35">
        <v>-40</v>
      </c>
      <c r="F9" s="35"/>
    </row>
    <row r="10" spans="1:6" ht="16.5" customHeight="1">
      <c r="A10" s="28" t="s">
        <v>60</v>
      </c>
      <c r="B10" s="31"/>
      <c r="C10" s="35">
        <f>C8+C9</f>
        <v>167</v>
      </c>
      <c r="D10" s="35">
        <f>D8+D9</f>
        <v>157</v>
      </c>
      <c r="F10" s="35"/>
    </row>
    <row r="11" spans="1:6" ht="16.5" customHeight="1">
      <c r="A11" s="28" t="s">
        <v>130</v>
      </c>
      <c r="B11" s="31"/>
      <c r="C11" s="35">
        <v>337</v>
      </c>
      <c r="D11" s="35">
        <v>584</v>
      </c>
      <c r="F11" s="35"/>
    </row>
    <row r="12" spans="1:6" ht="16.5" customHeight="1">
      <c r="A12" s="28" t="s">
        <v>109</v>
      </c>
      <c r="B12" s="31"/>
      <c r="C12" s="35">
        <v>8</v>
      </c>
      <c r="D12" s="35">
        <v>59</v>
      </c>
      <c r="F12" s="35"/>
    </row>
    <row r="13" spans="1:6" ht="15.75" customHeight="1">
      <c r="A13" s="29" t="s">
        <v>61</v>
      </c>
      <c r="B13" s="30">
        <v>12</v>
      </c>
      <c r="C13" s="34">
        <f>SUM(C10:C12)</f>
        <v>512</v>
      </c>
      <c r="D13" s="34">
        <f>SUM(D10:D12)</f>
        <v>800</v>
      </c>
      <c r="F13" s="35"/>
    </row>
    <row r="14" spans="1:6" ht="12.75">
      <c r="A14" s="29"/>
      <c r="B14" s="31"/>
      <c r="C14" s="35"/>
      <c r="D14" s="35"/>
      <c r="F14" s="35"/>
    </row>
    <row r="15" spans="1:6" ht="12.75">
      <c r="A15" s="29" t="s">
        <v>92</v>
      </c>
      <c r="B15" s="31"/>
      <c r="C15" s="35"/>
      <c r="D15" s="35"/>
      <c r="F15" s="35"/>
    </row>
    <row r="16" spans="1:6" ht="12.75">
      <c r="A16" s="28" t="s">
        <v>131</v>
      </c>
      <c r="B16" s="31"/>
      <c r="C16" s="35">
        <v>-1</v>
      </c>
      <c r="D16" s="35">
        <v>-2</v>
      </c>
      <c r="F16" s="34"/>
    </row>
    <row r="17" spans="1:6" ht="12.75">
      <c r="A17" s="29" t="s">
        <v>93</v>
      </c>
      <c r="B17" s="31"/>
      <c r="C17" s="34">
        <f>SUM(C16:C16)</f>
        <v>-1</v>
      </c>
      <c r="D17" s="34">
        <f>SUM(D16:D16)</f>
        <v>-2</v>
      </c>
      <c r="F17" s="34"/>
    </row>
    <row r="18" spans="1:6" ht="12.75">
      <c r="A18" s="29"/>
      <c r="B18" s="31"/>
      <c r="C18" s="35"/>
      <c r="D18" s="35"/>
      <c r="F18" s="35"/>
    </row>
    <row r="19" spans="1:6" ht="12.75">
      <c r="A19" s="29" t="s">
        <v>6</v>
      </c>
      <c r="B19" s="31"/>
      <c r="C19" s="34">
        <f>C13+C17</f>
        <v>511</v>
      </c>
      <c r="D19" s="34">
        <f>D13+D17</f>
        <v>798</v>
      </c>
      <c r="F19" s="34"/>
    </row>
    <row r="20" spans="1:6" ht="12.75">
      <c r="A20" s="29"/>
      <c r="B20" s="31"/>
      <c r="C20" s="35"/>
      <c r="D20" s="35"/>
      <c r="F20" s="35"/>
    </row>
    <row r="21" spans="1:6" ht="16.5" customHeight="1">
      <c r="A21" s="29" t="s">
        <v>62</v>
      </c>
      <c r="B21" s="30">
        <v>13</v>
      </c>
      <c r="C21" s="34">
        <v>-170</v>
      </c>
      <c r="D21" s="34">
        <v>-169</v>
      </c>
      <c r="F21" s="34"/>
    </row>
    <row r="22" spans="1:6" ht="16.5" customHeight="1">
      <c r="A22" s="93" t="s">
        <v>63</v>
      </c>
      <c r="B22" s="97"/>
      <c r="C22" s="96">
        <v>-9</v>
      </c>
      <c r="D22" s="96">
        <v>-12</v>
      </c>
      <c r="F22" s="34"/>
    </row>
    <row r="23" spans="2:9" ht="16.5" customHeight="1">
      <c r="B23" s="30"/>
      <c r="C23" s="34"/>
      <c r="D23" s="34"/>
      <c r="F23" s="34"/>
      <c r="I23" s="34"/>
    </row>
    <row r="24" spans="1:6" ht="16.5" customHeight="1">
      <c r="A24" s="29" t="s">
        <v>64</v>
      </c>
      <c r="B24" s="30"/>
      <c r="C24" s="34">
        <f>C19+C21</f>
        <v>341</v>
      </c>
      <c r="D24" s="34">
        <f>D19+D21</f>
        <v>629</v>
      </c>
      <c r="F24" s="34"/>
    </row>
    <row r="25" spans="2:6" ht="25.5" customHeight="1" hidden="1">
      <c r="B25" s="30"/>
      <c r="C25" s="34"/>
      <c r="D25" s="34"/>
      <c r="F25" s="34"/>
    </row>
    <row r="26" spans="1:6" ht="15.75" customHeight="1">
      <c r="A26" s="28" t="s">
        <v>95</v>
      </c>
      <c r="B26" s="30"/>
      <c r="C26" s="34"/>
      <c r="D26" s="34">
        <v>-6</v>
      </c>
      <c r="F26" s="34"/>
    </row>
    <row r="27" spans="1:6" ht="16.5" customHeight="1">
      <c r="A27" s="29" t="s">
        <v>65</v>
      </c>
      <c r="B27" s="30"/>
      <c r="C27" s="34">
        <f>C24+C26</f>
        <v>341</v>
      </c>
      <c r="D27" s="34">
        <f>D24+D26</f>
        <v>623</v>
      </c>
      <c r="F27" s="34"/>
    </row>
    <row r="28" spans="1:6" ht="15" customHeight="1">
      <c r="A28" s="29"/>
      <c r="B28" s="30"/>
      <c r="C28" s="34"/>
      <c r="D28" s="34"/>
      <c r="F28" s="34"/>
    </row>
    <row r="29" spans="1:6" ht="15" customHeight="1">
      <c r="A29" s="29" t="s">
        <v>83</v>
      </c>
      <c r="B29" s="30"/>
      <c r="C29" s="34">
        <f>C27</f>
        <v>341</v>
      </c>
      <c r="D29" s="34">
        <f>D27</f>
        <v>623</v>
      </c>
      <c r="F29" s="91"/>
    </row>
    <row r="30" spans="1:4" ht="15" customHeight="1">
      <c r="A30" s="29"/>
      <c r="B30" s="30"/>
      <c r="C30" s="34"/>
      <c r="D30" s="34"/>
    </row>
    <row r="31" spans="1:4" ht="15.75" customHeight="1">
      <c r="A31" s="28" t="s">
        <v>23</v>
      </c>
      <c r="B31" s="83">
        <v>17</v>
      </c>
      <c r="C31" s="91">
        <f>C29/8539</f>
        <v>0.03993441855018152</v>
      </c>
      <c r="D31" s="91">
        <f>D29/8539</f>
        <v>0.0729593629230589</v>
      </c>
    </row>
    <row r="32" spans="1:4" ht="11.25" customHeight="1">
      <c r="A32" s="29"/>
      <c r="B32" s="12"/>
      <c r="C32" s="12"/>
      <c r="D32" s="12"/>
    </row>
    <row r="33" spans="1:5" ht="18" customHeight="1">
      <c r="A33" s="108" t="s">
        <v>125</v>
      </c>
      <c r="B33" s="108"/>
      <c r="C33" s="108"/>
      <c r="D33" s="108"/>
      <c r="E33" s="108"/>
    </row>
    <row r="34" spans="1:6" ht="12.75" customHeight="1">
      <c r="A34" s="69"/>
      <c r="B34" s="70"/>
      <c r="C34" s="70"/>
      <c r="D34" s="71"/>
      <c r="E34" s="56"/>
      <c r="F34" s="56"/>
    </row>
    <row r="35" spans="1:6" ht="12.75">
      <c r="A35" s="72" t="s">
        <v>89</v>
      </c>
      <c r="B35" s="70"/>
      <c r="C35" s="70"/>
      <c r="D35" s="71"/>
      <c r="E35" s="56"/>
      <c r="F35" s="56"/>
    </row>
    <row r="36" spans="1:6" ht="12.75">
      <c r="A36" s="73" t="s">
        <v>90</v>
      </c>
      <c r="B36" s="70"/>
      <c r="C36" s="70"/>
      <c r="D36" s="71"/>
      <c r="E36" s="56"/>
      <c r="F36" s="56"/>
    </row>
    <row r="37" spans="1:6" ht="12.75">
      <c r="A37" s="74"/>
      <c r="B37" s="70"/>
      <c r="C37" s="70"/>
      <c r="D37" s="71"/>
      <c r="E37" s="56"/>
      <c r="F37" s="56"/>
    </row>
    <row r="38" spans="1:6" ht="12.75">
      <c r="A38" s="75" t="s">
        <v>7</v>
      </c>
      <c r="B38" s="41"/>
      <c r="C38" s="76"/>
      <c r="D38" s="68"/>
      <c r="E38" s="56"/>
      <c r="F38" s="56"/>
    </row>
    <row r="39" spans="1:6" ht="12.75">
      <c r="A39" s="75" t="s">
        <v>55</v>
      </c>
      <c r="B39" s="41"/>
      <c r="C39" s="76"/>
      <c r="D39" s="68"/>
      <c r="E39" s="56"/>
      <c r="F39" s="56"/>
    </row>
    <row r="40" spans="1:6" ht="18" customHeight="1">
      <c r="A40" s="73" t="s">
        <v>28</v>
      </c>
      <c r="B40" s="41"/>
      <c r="C40" s="76"/>
      <c r="D40" s="68"/>
      <c r="E40" s="56"/>
      <c r="F40" s="56"/>
    </row>
    <row r="41" spans="1:6" ht="18" customHeight="1">
      <c r="A41" s="73"/>
      <c r="B41" s="41"/>
      <c r="C41" s="76"/>
      <c r="D41" s="68"/>
      <c r="E41" s="56"/>
      <c r="F41" s="56"/>
    </row>
    <row r="42" spans="1:4" s="68" customFormat="1" ht="12.75">
      <c r="A42" s="27" t="s">
        <v>136</v>
      </c>
      <c r="B42" s="77"/>
      <c r="C42" s="78"/>
      <c r="D42" s="78"/>
    </row>
    <row r="43" spans="1:4" s="68" customFormat="1" ht="12.75">
      <c r="A43" s="27"/>
      <c r="B43" s="77"/>
      <c r="C43" s="78"/>
      <c r="D43" s="78"/>
    </row>
    <row r="44" spans="1:4" s="68" customFormat="1" ht="12.75">
      <c r="A44" s="59"/>
      <c r="B44" s="77"/>
      <c r="C44" s="78"/>
      <c r="D44" s="9">
        <v>2</v>
      </c>
    </row>
    <row r="45" spans="1:3" ht="15" customHeight="1">
      <c r="A45" s="59"/>
      <c r="B45" s="66"/>
      <c r="C45" s="11"/>
    </row>
    <row r="46" ht="12.75">
      <c r="A46" s="59"/>
    </row>
    <row r="47" ht="12.75">
      <c r="A47" s="59"/>
    </row>
  </sheetData>
  <sheetProtection/>
  <mergeCells count="4">
    <mergeCell ref="A1:D1"/>
    <mergeCell ref="A2:D2"/>
    <mergeCell ref="A3:D3"/>
    <mergeCell ref="A33:E33"/>
  </mergeCells>
  <printOptions/>
  <pageMargins left="1.1811023622047245" right="0.7480314960629921" top="1.062992125984252" bottom="0.9055118110236221" header="0.275590551181102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109" t="s">
        <v>118</v>
      </c>
      <c r="B1" s="109"/>
      <c r="C1" s="109"/>
    </row>
    <row r="2" spans="1:4" ht="13.5" customHeight="1">
      <c r="A2" s="110" t="s">
        <v>20</v>
      </c>
      <c r="B2" s="110"/>
      <c r="C2" s="110"/>
      <c r="D2" s="13"/>
    </row>
    <row r="3" spans="1:4" ht="18" customHeight="1">
      <c r="A3" s="105" t="s">
        <v>129</v>
      </c>
      <c r="B3" s="105"/>
      <c r="C3" s="105"/>
      <c r="D3" s="105"/>
    </row>
    <row r="4" spans="1:3" ht="12.75" customHeight="1">
      <c r="A4" s="12"/>
      <c r="B4" s="15"/>
      <c r="C4" s="15"/>
    </row>
    <row r="5" spans="1:4" ht="12.75">
      <c r="A5" s="30" t="s">
        <v>66</v>
      </c>
      <c r="B5" s="54">
        <v>44012</v>
      </c>
      <c r="C5" s="54">
        <v>43646</v>
      </c>
      <c r="D5" s="16"/>
    </row>
    <row r="6" spans="1:3" ht="12" customHeight="1">
      <c r="A6" s="12"/>
      <c r="B6" s="102" t="s">
        <v>142</v>
      </c>
      <c r="C6" s="102" t="s">
        <v>142</v>
      </c>
    </row>
    <row r="7" spans="1:3" ht="12" customHeight="1">
      <c r="A7" s="12"/>
      <c r="B7" s="10"/>
      <c r="C7" s="10"/>
    </row>
    <row r="8" spans="1:3" ht="12.75">
      <c r="A8" s="29" t="s">
        <v>8</v>
      </c>
      <c r="B8" s="12"/>
      <c r="C8" s="12"/>
    </row>
    <row r="9" spans="1:4" ht="15" customHeight="1">
      <c r="A9" s="28" t="s">
        <v>9</v>
      </c>
      <c r="B9" s="35">
        <v>-42</v>
      </c>
      <c r="C9" s="35">
        <v>-36</v>
      </c>
      <c r="D9" s="35"/>
    </row>
    <row r="10" spans="1:4" ht="14.25" customHeight="1">
      <c r="A10" s="28" t="s">
        <v>10</v>
      </c>
      <c r="B10" s="35">
        <v>-118</v>
      </c>
      <c r="C10" s="35">
        <v>-113</v>
      </c>
      <c r="D10" s="35"/>
    </row>
    <row r="11" spans="1:4" ht="15" customHeight="1">
      <c r="A11" s="28" t="s">
        <v>85</v>
      </c>
      <c r="B11" s="35">
        <v>-2</v>
      </c>
      <c r="C11" s="35">
        <v>-26</v>
      </c>
      <c r="D11" s="35"/>
    </row>
    <row r="12" spans="1:4" ht="15" customHeight="1">
      <c r="A12" s="28" t="s">
        <v>94</v>
      </c>
      <c r="B12" s="35">
        <v>-2</v>
      </c>
      <c r="C12" s="35">
        <v>-4</v>
      </c>
      <c r="D12" s="38"/>
    </row>
    <row r="13" spans="1:4" ht="18" customHeight="1">
      <c r="A13" s="29" t="s">
        <v>24</v>
      </c>
      <c r="B13" s="38">
        <f>SUM(B9:B12)</f>
        <v>-164</v>
      </c>
      <c r="C13" s="38">
        <f>SUM(C9:C12)</f>
        <v>-179</v>
      </c>
      <c r="D13" s="38"/>
    </row>
    <row r="14" spans="1:4" ht="10.5" customHeight="1">
      <c r="A14" s="29"/>
      <c r="B14" s="38"/>
      <c r="C14" s="38"/>
      <c r="D14" s="35"/>
    </row>
    <row r="15" spans="1:4" ht="25.5">
      <c r="A15" s="29" t="s">
        <v>11</v>
      </c>
      <c r="B15" s="35"/>
      <c r="C15" s="35"/>
      <c r="D15" s="35"/>
    </row>
    <row r="16" spans="1:4" ht="12.75">
      <c r="A16" s="28" t="s">
        <v>12</v>
      </c>
      <c r="B16" s="35">
        <v>-1059</v>
      </c>
      <c r="C16" s="35">
        <v>-291</v>
      </c>
      <c r="D16" s="35"/>
    </row>
    <row r="17" spans="1:4" ht="12.75">
      <c r="A17" s="28" t="s">
        <v>13</v>
      </c>
      <c r="B17" s="35">
        <v>866</v>
      </c>
      <c r="C17" s="35">
        <v>469</v>
      </c>
      <c r="D17" s="35"/>
    </row>
    <row r="18" spans="1:4" ht="12.75">
      <c r="A18" s="28" t="s">
        <v>14</v>
      </c>
      <c r="B18" s="35">
        <v>65</v>
      </c>
      <c r="C18" s="35">
        <v>30</v>
      </c>
      <c r="D18" s="35"/>
    </row>
    <row r="19" spans="1:4" ht="12.75">
      <c r="A19" s="28" t="s">
        <v>35</v>
      </c>
      <c r="B19" s="35">
        <v>-91</v>
      </c>
      <c r="C19" s="35">
        <v>-1228</v>
      </c>
      <c r="D19" s="35"/>
    </row>
    <row r="20" spans="1:4" ht="12.75">
      <c r="A20" s="28" t="s">
        <v>115</v>
      </c>
      <c r="B20" s="35">
        <v>8</v>
      </c>
      <c r="C20" s="35">
        <v>10</v>
      </c>
      <c r="D20" s="35"/>
    </row>
    <row r="21" spans="1:4" ht="12.75">
      <c r="A21" s="28" t="s">
        <v>96</v>
      </c>
      <c r="B21" s="35">
        <v>12</v>
      </c>
      <c r="C21" s="35">
        <v>7</v>
      </c>
      <c r="D21" s="35"/>
    </row>
    <row r="22" spans="1:4" ht="12.75">
      <c r="A22" s="28" t="s">
        <v>107</v>
      </c>
      <c r="B22" s="35"/>
      <c r="C22" s="35">
        <v>-1</v>
      </c>
      <c r="D22" s="38"/>
    </row>
    <row r="23" spans="1:4" ht="12.75">
      <c r="A23" s="29" t="s">
        <v>25</v>
      </c>
      <c r="B23" s="38">
        <f>SUM(B16:B22)</f>
        <v>-199</v>
      </c>
      <c r="C23" s="38">
        <f>SUM(C16:C22)</f>
        <v>-1004</v>
      </c>
      <c r="D23" s="35"/>
    </row>
    <row r="24" spans="1:4" ht="10.5" customHeight="1">
      <c r="A24" s="29"/>
      <c r="B24" s="38"/>
      <c r="C24" s="38"/>
      <c r="D24" s="35"/>
    </row>
    <row r="25" spans="1:4" ht="12.75">
      <c r="A25" s="29" t="s">
        <v>15</v>
      </c>
      <c r="B25" s="35"/>
      <c r="C25" s="35"/>
      <c r="D25" s="35"/>
    </row>
    <row r="26" spans="1:4" ht="12.75">
      <c r="A26" s="28" t="s">
        <v>67</v>
      </c>
      <c r="B26" s="35">
        <v>863</v>
      </c>
      <c r="C26" s="35">
        <v>620</v>
      </c>
      <c r="D26" s="35"/>
    </row>
    <row r="27" spans="1:4" ht="12.75">
      <c r="A27" s="28" t="s">
        <v>132</v>
      </c>
      <c r="B27" s="35">
        <v>-85</v>
      </c>
      <c r="C27" s="35">
        <v>-63</v>
      </c>
      <c r="D27" s="35"/>
    </row>
    <row r="28" spans="1:4" ht="12.75">
      <c r="A28" s="28" t="s">
        <v>72</v>
      </c>
      <c r="B28" s="35">
        <v>-8</v>
      </c>
      <c r="C28" s="35">
        <v>-9</v>
      </c>
      <c r="D28" s="38"/>
    </row>
    <row r="29" spans="1:4" ht="12.75">
      <c r="A29" s="28" t="s">
        <v>111</v>
      </c>
      <c r="B29" s="35"/>
      <c r="C29" s="35">
        <v>-399</v>
      </c>
      <c r="D29" s="38"/>
    </row>
    <row r="30" spans="1:4" ht="12.75">
      <c r="A30" s="28" t="s">
        <v>123</v>
      </c>
      <c r="B30" s="35">
        <f>-735-123</f>
        <v>-858</v>
      </c>
      <c r="C30" s="35"/>
      <c r="D30" s="34"/>
    </row>
    <row r="31" spans="1:3" ht="12.75">
      <c r="A31" s="28" t="s">
        <v>122</v>
      </c>
      <c r="B31" s="35">
        <f>735+123+7</f>
        <v>865</v>
      </c>
      <c r="C31" s="35"/>
    </row>
    <row r="32" spans="1:3" ht="12.75">
      <c r="A32" s="28" t="s">
        <v>134</v>
      </c>
      <c r="B32" s="35">
        <v>-2</v>
      </c>
      <c r="C32" s="35"/>
    </row>
    <row r="33" spans="1:4" ht="17.25" customHeight="1">
      <c r="A33" s="29" t="s">
        <v>26</v>
      </c>
      <c r="B33" s="38">
        <f>SUM(B26:B32)</f>
        <v>775</v>
      </c>
      <c r="C33" s="38">
        <f>SUM(C26:C30)</f>
        <v>149</v>
      </c>
      <c r="D33" s="34"/>
    </row>
    <row r="34" spans="1:4" ht="11.25" customHeight="1">
      <c r="A34" s="29"/>
      <c r="B34" s="38"/>
      <c r="C34" s="38"/>
      <c r="D34" s="34"/>
    </row>
    <row r="35" spans="1:3" ht="23.25" customHeight="1">
      <c r="A35" s="32" t="s">
        <v>27</v>
      </c>
      <c r="B35" s="34">
        <f>B13+B23+B33</f>
        <v>412</v>
      </c>
      <c r="C35" s="34">
        <f>C13+C23+C33</f>
        <v>-1034</v>
      </c>
    </row>
    <row r="36" ht="9.75" customHeight="1">
      <c r="A36" s="32"/>
    </row>
    <row r="37" spans="1:3" ht="18.75" customHeight="1">
      <c r="A37" s="37" t="s">
        <v>16</v>
      </c>
      <c r="B37" s="34">
        <v>813</v>
      </c>
      <c r="C37" s="34">
        <v>1152</v>
      </c>
    </row>
    <row r="38" spans="1:3" ht="17.25" customHeight="1">
      <c r="A38" s="40" t="s">
        <v>17</v>
      </c>
      <c r="B38" s="34">
        <f>B35+B37</f>
        <v>1225</v>
      </c>
      <c r="C38" s="34">
        <f>C35+C37</f>
        <v>118</v>
      </c>
    </row>
    <row r="39" spans="1:2" ht="11.25" customHeight="1">
      <c r="A39" s="40"/>
      <c r="B39" s="38"/>
    </row>
    <row r="40" spans="1:2" ht="11.25" customHeight="1">
      <c r="A40" s="40"/>
      <c r="B40" s="38"/>
    </row>
    <row r="41" spans="1:2" ht="11.25" customHeight="1">
      <c r="A41" s="40"/>
      <c r="B41" s="38"/>
    </row>
    <row r="42" spans="1:5" ht="18" customHeight="1">
      <c r="A42" s="108" t="s">
        <v>125</v>
      </c>
      <c r="B42" s="108"/>
      <c r="C42" s="108"/>
      <c r="D42" s="108"/>
      <c r="E42" s="108"/>
    </row>
    <row r="43" spans="1:4" ht="12.75">
      <c r="A43" s="63"/>
      <c r="B43" s="63"/>
      <c r="C43" s="64"/>
      <c r="D43" s="64"/>
    </row>
    <row r="44" spans="1:6" ht="12.75">
      <c r="A44" s="20" t="s">
        <v>89</v>
      </c>
      <c r="B44" s="18"/>
      <c r="C44" s="18"/>
      <c r="D44" s="19"/>
      <c r="E44" s="56"/>
      <c r="F44" s="56"/>
    </row>
    <row r="45" spans="1:6" ht="12.75">
      <c r="A45" s="21" t="s">
        <v>90</v>
      </c>
      <c r="B45" s="18"/>
      <c r="C45" s="18"/>
      <c r="D45" s="19"/>
      <c r="E45" s="56"/>
      <c r="F45" s="56"/>
    </row>
    <row r="46" spans="1:6" ht="12.75">
      <c r="A46" s="17"/>
      <c r="B46" s="18"/>
      <c r="C46" s="18"/>
      <c r="D46" s="19"/>
      <c r="E46" s="56"/>
      <c r="F46" s="56"/>
    </row>
    <row r="47" spans="1:6" ht="12.75">
      <c r="A47" s="22" t="s">
        <v>7</v>
      </c>
      <c r="B47" s="18"/>
      <c r="C47" s="18"/>
      <c r="D47" s="19"/>
      <c r="E47" s="56"/>
      <c r="F47" s="56"/>
    </row>
    <row r="48" spans="1:6" ht="12.75">
      <c r="A48" s="22" t="s">
        <v>55</v>
      </c>
      <c r="B48" s="18"/>
      <c r="C48" s="18"/>
      <c r="D48" s="19"/>
      <c r="E48" s="56"/>
      <c r="F48" s="56"/>
    </row>
    <row r="49" spans="1:6" ht="12.75">
      <c r="A49" s="21" t="s">
        <v>28</v>
      </c>
      <c r="B49" s="24"/>
      <c r="C49" s="25"/>
      <c r="D49" s="26"/>
      <c r="E49" s="56"/>
      <c r="F49" s="56"/>
    </row>
    <row r="50" spans="1:6" ht="12.75">
      <c r="A50" s="21"/>
      <c r="B50" s="24"/>
      <c r="C50" s="25"/>
      <c r="D50" s="26"/>
      <c r="E50" s="56"/>
      <c r="F50" s="56"/>
    </row>
    <row r="51" spans="1:6" ht="12.75">
      <c r="A51" s="21"/>
      <c r="B51" s="24"/>
      <c r="C51" s="25"/>
      <c r="D51" s="26"/>
      <c r="E51" s="56"/>
      <c r="F51" s="56"/>
    </row>
    <row r="52" spans="1:6" ht="18" customHeight="1">
      <c r="A52" s="27" t="s">
        <v>136</v>
      </c>
      <c r="B52" s="24"/>
      <c r="C52" s="25"/>
      <c r="D52" s="26"/>
      <c r="E52" s="56"/>
      <c r="F52" s="56"/>
    </row>
    <row r="53" spans="1:4" ht="12.75">
      <c r="A53" s="59"/>
      <c r="B53" s="60"/>
      <c r="C53" s="92">
        <v>3</v>
      </c>
      <c r="D53" s="61"/>
    </row>
    <row r="54" spans="1:4" ht="12.75">
      <c r="A54" s="59"/>
      <c r="B54" s="60"/>
      <c r="C54" s="61"/>
      <c r="D54" s="61"/>
    </row>
  </sheetData>
  <sheetProtection/>
  <mergeCells count="4">
    <mergeCell ref="A1:C1"/>
    <mergeCell ref="A2:C2"/>
    <mergeCell ref="A3:D3"/>
    <mergeCell ref="A42:E42"/>
  </mergeCells>
  <printOptions/>
  <pageMargins left="1.062992125984252" right="0.7480314960629921" top="1.1023622047244095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5.421875" style="9" customWidth="1"/>
    <col min="2" max="2" width="12.28125" style="9" customWidth="1"/>
    <col min="3" max="3" width="10.421875" style="9" customWidth="1"/>
    <col min="4" max="5" width="9.7109375" style="9" customWidth="1"/>
    <col min="6" max="6" width="12.28125" style="9" customWidth="1"/>
    <col min="7" max="7" width="11.7109375" style="9" customWidth="1"/>
    <col min="8" max="16384" width="9.140625" style="9" customWidth="1"/>
  </cols>
  <sheetData>
    <row r="1" spans="1:7" ht="12.75" customHeight="1">
      <c r="A1" s="109" t="s">
        <v>117</v>
      </c>
      <c r="B1" s="109"/>
      <c r="C1" s="109"/>
      <c r="D1" s="109"/>
      <c r="E1" s="109"/>
      <c r="F1" s="109"/>
      <c r="G1" s="109"/>
    </row>
    <row r="2" spans="1:7" ht="14.25" customHeight="1">
      <c r="A2" s="112" t="s">
        <v>20</v>
      </c>
      <c r="B2" s="112"/>
      <c r="C2" s="112"/>
      <c r="D2" s="112"/>
      <c r="E2" s="112"/>
      <c r="F2" s="112"/>
      <c r="G2" s="112"/>
    </row>
    <row r="3" spans="1:7" ht="12.75" customHeight="1">
      <c r="A3" s="109" t="s">
        <v>129</v>
      </c>
      <c r="B3" s="109"/>
      <c r="C3" s="109"/>
      <c r="D3" s="109"/>
      <c r="E3" s="109"/>
      <c r="F3" s="109"/>
      <c r="G3" s="109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29.25" customHeight="1">
      <c r="A7" s="105"/>
      <c r="B7" s="105" t="s">
        <v>69</v>
      </c>
      <c r="C7" s="105" t="s">
        <v>22</v>
      </c>
      <c r="D7" s="105"/>
      <c r="E7" s="105"/>
      <c r="F7" s="105" t="s">
        <v>29</v>
      </c>
      <c r="G7" s="105" t="s">
        <v>68</v>
      </c>
    </row>
    <row r="8" spans="1:7" s="31" customFormat="1" ht="15" customHeight="1">
      <c r="A8" s="105"/>
      <c r="B8" s="105"/>
      <c r="C8" s="105" t="s">
        <v>33</v>
      </c>
      <c r="D8" s="105" t="s">
        <v>30</v>
      </c>
      <c r="E8" s="105"/>
      <c r="F8" s="105"/>
      <c r="G8" s="105"/>
    </row>
    <row r="9" spans="1:7" s="31" customFormat="1" ht="27.75" customHeight="1">
      <c r="A9" s="105"/>
      <c r="B9" s="105"/>
      <c r="C9" s="105"/>
      <c r="D9" s="30" t="s">
        <v>141</v>
      </c>
      <c r="E9" s="30" t="s">
        <v>32</v>
      </c>
      <c r="F9" s="30" t="s">
        <v>31</v>
      </c>
      <c r="G9" s="105"/>
    </row>
    <row r="10" spans="1:7" s="31" customFormat="1" ht="13.5" customHeight="1">
      <c r="A10" s="105"/>
      <c r="B10" s="104" t="s">
        <v>142</v>
      </c>
      <c r="C10" s="104" t="s">
        <v>142</v>
      </c>
      <c r="D10" s="104" t="s">
        <v>142</v>
      </c>
      <c r="E10" s="104" t="s">
        <v>142</v>
      </c>
      <c r="F10" s="104" t="s">
        <v>142</v>
      </c>
      <c r="G10" s="104" t="s">
        <v>142</v>
      </c>
    </row>
    <row r="11" spans="1:7" s="31" customFormat="1" ht="12.75" customHeight="1">
      <c r="A11" s="29" t="s">
        <v>124</v>
      </c>
      <c r="B11" s="34">
        <v>8539</v>
      </c>
      <c r="C11" s="34">
        <v>982</v>
      </c>
      <c r="D11" s="34">
        <v>364</v>
      </c>
      <c r="E11" s="34">
        <v>1223</v>
      </c>
      <c r="F11" s="34">
        <v>6753</v>
      </c>
      <c r="G11" s="34">
        <f>B11+C11+D11+E11+F11</f>
        <v>17861</v>
      </c>
    </row>
    <row r="12" spans="1:7" s="31" customFormat="1" ht="12.75" customHeight="1">
      <c r="A12" s="29"/>
      <c r="B12" s="34"/>
      <c r="C12" s="34"/>
      <c r="D12" s="34"/>
      <c r="E12" s="34"/>
      <c r="F12" s="34"/>
      <c r="G12" s="34"/>
    </row>
    <row r="13" spans="1:7" ht="12.75">
      <c r="A13" s="28" t="s">
        <v>140</v>
      </c>
      <c r="B13" s="35"/>
      <c r="C13" s="35"/>
      <c r="D13" s="35"/>
      <c r="E13" s="35"/>
      <c r="F13" s="99">
        <v>509</v>
      </c>
      <c r="G13" s="34">
        <f>B13+C13+D13+E13+F13</f>
        <v>509</v>
      </c>
    </row>
    <row r="14" spans="1:7" ht="12.75">
      <c r="A14" s="28" t="s">
        <v>112</v>
      </c>
      <c r="B14" s="35">
        <f aca="true" t="shared" si="0" ref="B14:G14">B15+B16</f>
        <v>0</v>
      </c>
      <c r="C14" s="35">
        <f t="shared" si="0"/>
        <v>0</v>
      </c>
      <c r="D14" s="35">
        <f t="shared" si="0"/>
        <v>490</v>
      </c>
      <c r="E14" s="35">
        <f t="shared" si="0"/>
        <v>0</v>
      </c>
      <c r="F14" s="35">
        <f t="shared" si="0"/>
        <v>-1479</v>
      </c>
      <c r="G14" s="34">
        <f t="shared" si="0"/>
        <v>-989</v>
      </c>
    </row>
    <row r="15" spans="1:7" ht="12.75">
      <c r="A15" s="93" t="s">
        <v>113</v>
      </c>
      <c r="B15" s="96"/>
      <c r="C15" s="96"/>
      <c r="D15" s="96"/>
      <c r="E15" s="96"/>
      <c r="F15" s="96">
        <v>-989</v>
      </c>
      <c r="G15" s="98">
        <f>B15+C15+D15+E15+F15</f>
        <v>-989</v>
      </c>
    </row>
    <row r="16" spans="1:7" ht="12.75">
      <c r="A16" s="28" t="s">
        <v>108</v>
      </c>
      <c r="B16" s="35"/>
      <c r="C16" s="35"/>
      <c r="D16" s="35">
        <v>490</v>
      </c>
      <c r="E16" s="35"/>
      <c r="F16" s="99">
        <v>-490</v>
      </c>
      <c r="G16" s="34">
        <f>B16+C16+D16+E16+F16</f>
        <v>0</v>
      </c>
    </row>
    <row r="17" spans="1:7" ht="11.25" customHeight="1">
      <c r="A17" s="29" t="s">
        <v>110</v>
      </c>
      <c r="B17" s="55">
        <f aca="true" t="shared" si="1" ref="B17:G17">B11+B13+B14</f>
        <v>8539</v>
      </c>
      <c r="C17" s="55">
        <f t="shared" si="1"/>
        <v>982</v>
      </c>
      <c r="D17" s="55">
        <f t="shared" si="1"/>
        <v>854</v>
      </c>
      <c r="E17" s="55">
        <f t="shared" si="1"/>
        <v>1223</v>
      </c>
      <c r="F17" s="55">
        <f t="shared" si="1"/>
        <v>5783</v>
      </c>
      <c r="G17" s="55">
        <f t="shared" si="1"/>
        <v>17381</v>
      </c>
    </row>
    <row r="18" spans="1:7" ht="12.75">
      <c r="A18" s="29"/>
      <c r="B18" s="34"/>
      <c r="C18" s="34"/>
      <c r="D18" s="34"/>
      <c r="E18" s="34"/>
      <c r="F18" s="34"/>
      <c r="G18" s="34"/>
    </row>
    <row r="19" spans="1:7" ht="12" customHeight="1">
      <c r="A19" s="28" t="s">
        <v>140</v>
      </c>
      <c r="B19" s="55"/>
      <c r="C19" s="55"/>
      <c r="D19" s="55"/>
      <c r="E19" s="55"/>
      <c r="F19" s="101">
        <v>622</v>
      </c>
      <c r="G19" s="34">
        <f>B19+C19+D19+E19+F19</f>
        <v>622</v>
      </c>
    </row>
    <row r="20" spans="1:7" ht="12" customHeight="1">
      <c r="A20" s="29" t="s">
        <v>116</v>
      </c>
      <c r="B20" s="55">
        <f aca="true" t="shared" si="2" ref="B20:G20">B17+B19</f>
        <v>8539</v>
      </c>
      <c r="C20" s="55">
        <f t="shared" si="2"/>
        <v>982</v>
      </c>
      <c r="D20" s="55">
        <f t="shared" si="2"/>
        <v>854</v>
      </c>
      <c r="E20" s="55">
        <f t="shared" si="2"/>
        <v>1223</v>
      </c>
      <c r="F20" s="55">
        <f t="shared" si="2"/>
        <v>6405</v>
      </c>
      <c r="G20" s="55">
        <f t="shared" si="2"/>
        <v>18003</v>
      </c>
    </row>
    <row r="21" spans="1:7" ht="12" customHeight="1">
      <c r="A21" s="29"/>
      <c r="B21" s="55"/>
      <c r="C21" s="55"/>
      <c r="D21" s="55"/>
      <c r="E21" s="55"/>
      <c r="F21" s="55"/>
      <c r="G21" s="55"/>
    </row>
    <row r="22" spans="1:7" ht="12.75">
      <c r="A22" s="28" t="s">
        <v>140</v>
      </c>
      <c r="B22" s="35"/>
      <c r="C22" s="35"/>
      <c r="D22" s="35"/>
      <c r="E22" s="35"/>
      <c r="F22" s="99">
        <v>341</v>
      </c>
      <c r="G22" s="34">
        <f>B22+C22+D22+E22+F22</f>
        <v>341</v>
      </c>
    </row>
    <row r="23" spans="1:7" ht="12.75">
      <c r="A23" s="28" t="s">
        <v>112</v>
      </c>
      <c r="B23" s="35"/>
      <c r="C23" s="35"/>
      <c r="D23" s="35"/>
      <c r="E23" s="35"/>
      <c r="F23" s="99">
        <f>F24</f>
        <v>-611</v>
      </c>
      <c r="G23" s="34">
        <f>B23+C23+D23+E23+F23</f>
        <v>-611</v>
      </c>
    </row>
    <row r="24" spans="1:7" ht="12.75">
      <c r="A24" s="93" t="s">
        <v>113</v>
      </c>
      <c r="B24" s="96"/>
      <c r="C24" s="96"/>
      <c r="D24" s="96"/>
      <c r="E24" s="96"/>
      <c r="F24" s="100">
        <v>-611</v>
      </c>
      <c r="G24" s="98">
        <f>B24+C24+D24+E24+F24</f>
        <v>-611</v>
      </c>
    </row>
    <row r="25" spans="1:7" ht="12.75">
      <c r="A25" s="28" t="s">
        <v>133</v>
      </c>
      <c r="B25" s="35">
        <v>-1</v>
      </c>
      <c r="C25" s="35"/>
      <c r="D25" s="35"/>
      <c r="E25" s="35"/>
      <c r="F25" s="99"/>
      <c r="G25" s="34">
        <f>B25+C25+D25+E25+F25</f>
        <v>-1</v>
      </c>
    </row>
    <row r="26" spans="1:7" ht="12" customHeight="1">
      <c r="A26" s="29" t="s">
        <v>135</v>
      </c>
      <c r="B26" s="55">
        <f aca="true" t="shared" si="3" ref="B26:G26">B20+B22+B23+B25</f>
        <v>8538</v>
      </c>
      <c r="C26" s="55">
        <f t="shared" si="3"/>
        <v>982</v>
      </c>
      <c r="D26" s="55">
        <f t="shared" si="3"/>
        <v>854</v>
      </c>
      <c r="E26" s="55">
        <f t="shared" si="3"/>
        <v>1223</v>
      </c>
      <c r="F26" s="55">
        <f t="shared" si="3"/>
        <v>6135</v>
      </c>
      <c r="G26" s="55">
        <f t="shared" si="3"/>
        <v>17732</v>
      </c>
    </row>
    <row r="27" spans="1:7" ht="12" customHeight="1">
      <c r="A27" s="29"/>
      <c r="B27" s="55"/>
      <c r="C27" s="55"/>
      <c r="D27" s="55"/>
      <c r="E27" s="55"/>
      <c r="F27" s="55"/>
      <c r="G27" s="55"/>
    </row>
    <row r="28" spans="1:7" ht="12" customHeight="1">
      <c r="A28" s="53"/>
      <c r="B28" s="53"/>
      <c r="C28" s="53"/>
      <c r="D28" s="53"/>
      <c r="E28" s="53"/>
      <c r="F28" s="53"/>
      <c r="G28" s="53"/>
    </row>
    <row r="29" spans="1:5" ht="18.75" customHeight="1">
      <c r="A29" s="108"/>
      <c r="B29" s="108"/>
      <c r="C29" s="108"/>
      <c r="D29" s="108"/>
      <c r="E29" s="108"/>
    </row>
    <row r="30" spans="1:5" ht="21.75" customHeight="1">
      <c r="A30" s="108" t="s">
        <v>125</v>
      </c>
      <c r="B30" s="108"/>
      <c r="C30" s="108"/>
      <c r="D30" s="108"/>
      <c r="E30" s="108"/>
    </row>
    <row r="31" spans="1:3" ht="12.75">
      <c r="A31" s="65"/>
      <c r="B31" s="65"/>
      <c r="C31" s="64"/>
    </row>
    <row r="32" spans="1:3" ht="12.75">
      <c r="A32" s="65"/>
      <c r="B32" s="65"/>
      <c r="C32" s="64"/>
    </row>
    <row r="33" spans="1:4" ht="12.75">
      <c r="A33" s="20" t="s">
        <v>89</v>
      </c>
      <c r="B33" s="18"/>
      <c r="C33" s="18"/>
      <c r="D33" s="56"/>
    </row>
    <row r="34" spans="1:4" ht="12.75">
      <c r="A34" s="21" t="s">
        <v>90</v>
      </c>
      <c r="B34" s="18"/>
      <c r="C34" s="18"/>
      <c r="D34" s="56"/>
    </row>
    <row r="35" spans="1:4" ht="12.75">
      <c r="A35" s="17"/>
      <c r="B35" s="18"/>
      <c r="C35" s="18"/>
      <c r="D35" s="56"/>
    </row>
    <row r="36" spans="1:4" ht="12.75">
      <c r="A36" s="22" t="s">
        <v>7</v>
      </c>
      <c r="B36" s="18"/>
      <c r="C36" s="18"/>
      <c r="D36" s="56"/>
    </row>
    <row r="37" spans="1:4" ht="12.75">
      <c r="A37" s="22" t="s">
        <v>55</v>
      </c>
      <c r="B37" s="18"/>
      <c r="C37" s="18"/>
      <c r="D37" s="56"/>
    </row>
    <row r="38" spans="1:4" ht="12.75">
      <c r="A38" s="21" t="s">
        <v>28</v>
      </c>
      <c r="B38" s="24"/>
      <c r="C38" s="25"/>
      <c r="D38" s="56"/>
    </row>
    <row r="39" spans="1:4" ht="12.75">
      <c r="A39" s="21"/>
      <c r="B39" s="24"/>
      <c r="C39" s="25"/>
      <c r="D39" s="56"/>
    </row>
    <row r="40" spans="1:4" ht="18" customHeight="1">
      <c r="A40" s="111" t="s">
        <v>136</v>
      </c>
      <c r="B40" s="111"/>
      <c r="C40" s="111"/>
      <c r="D40" s="56"/>
    </row>
    <row r="41" spans="1:3" ht="12.75">
      <c r="A41" s="59"/>
      <c r="B41" s="60"/>
      <c r="C41" s="61"/>
    </row>
    <row r="42" spans="1:3" ht="12.75">
      <c r="A42" s="59"/>
      <c r="B42" s="60"/>
      <c r="C42" s="61"/>
    </row>
    <row r="43" spans="1:2" ht="12.75">
      <c r="A43" s="39"/>
      <c r="B43" s="41"/>
    </row>
    <row r="44" ht="12.75">
      <c r="G44" s="9">
        <v>4</v>
      </c>
    </row>
  </sheetData>
  <sheetProtection/>
  <mergeCells count="13">
    <mergeCell ref="A7:A10"/>
    <mergeCell ref="A30:E30"/>
    <mergeCell ref="A29:E29"/>
    <mergeCell ref="A40:C40"/>
    <mergeCell ref="A1:G1"/>
    <mergeCell ref="A2:G2"/>
    <mergeCell ref="A3:G3"/>
    <mergeCell ref="B7:B9"/>
    <mergeCell ref="G7:G9"/>
    <mergeCell ref="D8:E8"/>
    <mergeCell ref="C8:C9"/>
    <mergeCell ref="C7:E7"/>
    <mergeCell ref="F7:F8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george</cp:lastModifiedBy>
  <cp:lastPrinted>2020-07-22T06:25:14Z</cp:lastPrinted>
  <dcterms:created xsi:type="dcterms:W3CDTF">2005-02-19T14:29:21Z</dcterms:created>
  <dcterms:modified xsi:type="dcterms:W3CDTF">2020-07-22T08:16:44Z</dcterms:modified>
  <cp:category/>
  <cp:version/>
  <cp:contentType/>
  <cp:contentStatus/>
</cp:coreProperties>
</file>